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ata\Experiments\MOSAiC\Projects\NSF_Energy\Equipment\"/>
    </mc:Choice>
  </mc:AlternateContent>
  <bookViews>
    <workbookView xWindow="0" yWindow="0" windowWidth="22290" windowHeight="1096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9" i="1" l="1"/>
  <c r="R9" i="1"/>
  <c r="U75" i="1" l="1"/>
  <c r="R39" i="1"/>
  <c r="T39" i="1"/>
  <c r="T42" i="1"/>
  <c r="R43" i="1"/>
  <c r="R42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1" i="1"/>
  <c r="T40" i="1"/>
  <c r="T38" i="1"/>
  <c r="T37" i="1"/>
  <c r="T36" i="1"/>
  <c r="T35" i="1"/>
  <c r="T34" i="1"/>
  <c r="T33" i="1"/>
  <c r="T29" i="1"/>
  <c r="T28" i="1"/>
  <c r="T27" i="1"/>
  <c r="T32" i="1"/>
  <c r="T31" i="1"/>
  <c r="T30" i="1"/>
  <c r="T26" i="1"/>
  <c r="T25" i="1"/>
  <c r="T24" i="1"/>
  <c r="T23" i="1"/>
  <c r="T22" i="1"/>
  <c r="T21" i="1"/>
  <c r="T20" i="1"/>
  <c r="T19" i="1"/>
  <c r="T18" i="1"/>
  <c r="T17" i="1"/>
  <c r="T15" i="1"/>
  <c r="T14" i="1"/>
  <c r="T13" i="1"/>
  <c r="T12" i="1"/>
  <c r="T11" i="1"/>
  <c r="T10" i="1"/>
  <c r="T8" i="1"/>
  <c r="T7" i="1"/>
  <c r="T6" i="1"/>
  <c r="T5" i="1"/>
  <c r="T4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1" i="1"/>
  <c r="R40" i="1"/>
  <c r="R38" i="1"/>
  <c r="R37" i="1"/>
  <c r="R36" i="1"/>
  <c r="R35" i="1"/>
  <c r="R34" i="1"/>
  <c r="R33" i="1"/>
  <c r="R29" i="1"/>
  <c r="R28" i="1"/>
  <c r="R27" i="1"/>
  <c r="R32" i="1"/>
  <c r="R31" i="1"/>
  <c r="R30" i="1"/>
  <c r="R26" i="1"/>
  <c r="R25" i="1"/>
  <c r="R24" i="1"/>
  <c r="R23" i="1"/>
  <c r="R22" i="1"/>
  <c r="R21" i="1"/>
  <c r="R20" i="1"/>
  <c r="R19" i="1"/>
  <c r="R18" i="1"/>
  <c r="R17" i="1"/>
  <c r="R15" i="1"/>
  <c r="R14" i="1"/>
  <c r="R13" i="1"/>
  <c r="R12" i="1"/>
  <c r="R11" i="1"/>
  <c r="R10" i="1"/>
  <c r="R8" i="1"/>
  <c r="R7" i="1"/>
  <c r="R6" i="1"/>
  <c r="R5" i="1"/>
  <c r="R4" i="1"/>
  <c r="T3" i="1"/>
  <c r="R3" i="1"/>
  <c r="R75" i="1" l="1"/>
  <c r="T75" i="1"/>
</calcChain>
</file>

<file path=xl/sharedStrings.xml><?xml version="1.0" encoding="utf-8"?>
<sst xmlns="http://schemas.openxmlformats.org/spreadsheetml/2006/main" count="423" uniqueCount="300">
  <si>
    <t>ASFS</t>
  </si>
  <si>
    <t>Component</t>
  </si>
  <si>
    <t>Model</t>
  </si>
  <si>
    <t>Operation T Range</t>
  </si>
  <si>
    <t>Installation</t>
  </si>
  <si>
    <t>Power Consumption, nominal</t>
  </si>
  <si>
    <t>Power Consumption, peak</t>
  </si>
  <si>
    <t>Comms</t>
  </si>
  <si>
    <t>Sonic</t>
  </si>
  <si>
    <t>Licor</t>
  </si>
  <si>
    <t>Licor LI-7500DS open path</t>
  </si>
  <si>
    <t>-25 to 50 C (possible to -40C)</t>
  </si>
  <si>
    <t>Frequency</t>
  </si>
  <si>
    <t>5, 10, 20 Hz</t>
  </si>
  <si>
    <t>Ethernet</t>
  </si>
  <si>
    <t>Power Requirements</t>
  </si>
  <si>
    <t>10.5 - 30 VDC</t>
  </si>
  <si>
    <t>Parameters</t>
  </si>
  <si>
    <t>CO2, H2O mixing ratios</t>
  </si>
  <si>
    <t>max 30 Hz</t>
  </si>
  <si>
    <t>Metek uSonic-3 Cage</t>
  </si>
  <si>
    <t>Metek uSonic-3 MP</t>
  </si>
  <si>
    <t>Comment</t>
  </si>
  <si>
    <t>9 component radial winds, 9 T, 3 cartesian wind components, T, vel, dir</t>
  </si>
  <si>
    <t>10-24 VDC</t>
  </si>
  <si>
    <t>2.5 W</t>
  </si>
  <si>
    <t>Power for heating</t>
  </si>
  <si>
    <t>RS422, RS485, Ethernet</t>
  </si>
  <si>
    <t>-40 to 60 C</t>
  </si>
  <si>
    <t>Data Rate</t>
  </si>
  <si>
    <t>Cost</t>
  </si>
  <si>
    <t>P, T, RH, rain</t>
  </si>
  <si>
    <t xml:space="preserve">P, T, RH </t>
  </si>
  <si>
    <t>at 1m height</t>
  </si>
  <si>
    <t>at 2.5m height</t>
  </si>
  <si>
    <t>Vaisala WXT534</t>
  </si>
  <si>
    <t>Vaisala WXT535</t>
  </si>
  <si>
    <t>-52 to 60 C</t>
  </si>
  <si>
    <t>6-24 VDC</t>
  </si>
  <si>
    <t>0.05 W</t>
  </si>
  <si>
    <t>0.09 W</t>
  </si>
  <si>
    <t>SDI-12, RS232, RS485, RS422</t>
  </si>
  <si>
    <t>Barometer, high accuracy</t>
  </si>
  <si>
    <t>P</t>
  </si>
  <si>
    <t>RS232, RS485</t>
  </si>
  <si>
    <t>as specified</t>
  </si>
  <si>
    <t>-54 to 60 C</t>
  </si>
  <si>
    <t>6-16 VDC</t>
  </si>
  <si>
    <t>0.5 W</t>
  </si>
  <si>
    <t>IRT</t>
  </si>
  <si>
    <t>Surface height</t>
  </si>
  <si>
    <t>IMU / GPS</t>
  </si>
  <si>
    <t>Camera</t>
  </si>
  <si>
    <t>Ts</t>
  </si>
  <si>
    <t>~2.5m</t>
  </si>
  <si>
    <t>-55 to 80 C</t>
  </si>
  <si>
    <t>4.5-24 VDC</t>
  </si>
  <si>
    <t>0.15 W</t>
  </si>
  <si>
    <t>&lt;0.1W</t>
  </si>
  <si>
    <t>SDI-12, ModBus</t>
  </si>
  <si>
    <t>surface height</t>
  </si>
  <si>
    <t xml:space="preserve">SDI-12, RS232, RS485 </t>
  </si>
  <si>
    <t>9-18 VDC</t>
  </si>
  <si>
    <t>-45 to 50 C</t>
  </si>
  <si>
    <t>4.5 W active, 0.02 W passive</t>
  </si>
  <si>
    <t>up to &lt;1s.  We can sample once every 1-5 minutes</t>
  </si>
  <si>
    <t>3W typical for heater version</t>
  </si>
  <si>
    <t xml:space="preserve">We should not use heat </t>
  </si>
  <si>
    <t>1.5 W</t>
  </si>
  <si>
    <t>SW up/down</t>
  </si>
  <si>
    <t>LW up/down</t>
  </si>
  <si>
    <t>LWU, LWD</t>
  </si>
  <si>
    <t>SWU, SWD</t>
  </si>
  <si>
    <t>1 sec</t>
  </si>
  <si>
    <t>RS485 RTU / ModBus</t>
  </si>
  <si>
    <t>-40 to 80 C</t>
  </si>
  <si>
    <t>8-30 VDC</t>
  </si>
  <si>
    <t>included</t>
  </si>
  <si>
    <t>&lt;2.3W (&lt;0.1W in low power)</t>
  </si>
  <si>
    <t>12 VDC</t>
  </si>
  <si>
    <t>Hukseflux VU01 housing for IR20</t>
  </si>
  <si>
    <t>5 or 10 W options</t>
  </si>
  <si>
    <t>1.5 W optional</t>
  </si>
  <si>
    <t>1sec</t>
  </si>
  <si>
    <t>RS485 Modbus</t>
  </si>
  <si>
    <t>&lt;0.1 W</t>
  </si>
  <si>
    <t>5-24 VDC</t>
  </si>
  <si>
    <t>Kipp and Zonen CVF4 ventilator</t>
  </si>
  <si>
    <t>Kipp and Zonen SGR4 (digital)</t>
  </si>
  <si>
    <t>have analog option</t>
  </si>
  <si>
    <t>Bulky!</t>
  </si>
  <si>
    <t>10.8 W (w/ 5.5 W heater)</t>
  </si>
  <si>
    <t>Also have analog systems</t>
  </si>
  <si>
    <t>Kipp and Zonen SMP22 (digital)</t>
  </si>
  <si>
    <t>5-30 VDC</t>
  </si>
  <si>
    <t>none</t>
  </si>
  <si>
    <t>can operate in low power mode with heater / ventilator off</t>
  </si>
  <si>
    <t>0.1 W</t>
  </si>
  <si>
    <t>Licor LI-7200RS closed path</t>
  </si>
  <si>
    <t>Application</t>
  </si>
  <si>
    <t>Instruments for MOSAiC Flux measurements</t>
  </si>
  <si>
    <t>Tower</t>
  </si>
  <si>
    <t>ASFS-2.5m</t>
  </si>
  <si>
    <t>Met</t>
  </si>
  <si>
    <t>ASFS, Tower</t>
  </si>
  <si>
    <t>Delta-T</t>
  </si>
  <si>
    <t>Sub-surface flux</t>
  </si>
  <si>
    <t>ASFS-3 m;
Tower top-11m,30m</t>
  </si>
  <si>
    <t>Tower Mid- 2m,5m</t>
  </si>
  <si>
    <t>ASFS-2m (summer?):
Tower-2m,5m</t>
  </si>
  <si>
    <t>differential T</t>
  </si>
  <si>
    <t>From 2-5m, and 2-10m</t>
  </si>
  <si>
    <t>30 W</t>
  </si>
  <si>
    <t>Ethernet, RS232</t>
  </si>
  <si>
    <t>10-35 VDC</t>
  </si>
  <si>
    <t>Vaisala HMT337</t>
  </si>
  <si>
    <t>10-sec</t>
  </si>
  <si>
    <t>T, RH</t>
  </si>
  <si>
    <t xml:space="preserve"> -40 to 180 C</t>
  </si>
  <si>
    <t xml:space="preserve"> -40 to 60 C</t>
  </si>
  <si>
    <t>Warning Lights</t>
  </si>
  <si>
    <t>ASFS-2.5m;
Tower-10m,30m</t>
  </si>
  <si>
    <t>Selectable 0-6 W</t>
  </si>
  <si>
    <t>12 W + &lt;16W for flow module</t>
  </si>
  <si>
    <t>4W typical, 8W max over -25 to 50C. Vendor suggests 6-7W for 5C option.</t>
  </si>
  <si>
    <t>Housing set poitn at 30C or 5C (later for us!). Need to consider heating mirror element since this is not heated</t>
  </si>
  <si>
    <t>System comes with a controllable heated and insulated inlet. Silicon inlet cap at very end is not heated.</t>
  </si>
  <si>
    <t>Selectable, max 100 W</t>
  </si>
  <si>
    <t>~1m</t>
  </si>
  <si>
    <t>RS232C, RS485, RS422</t>
  </si>
  <si>
    <t>1 W</t>
  </si>
  <si>
    <t>Vaisala PTB330 (Class A)</t>
  </si>
  <si>
    <t>Accuracy: 0.08 hPa
Resolution: 0.001 hPa
Stability: 0.1 hPa/yr</t>
  </si>
  <si>
    <t>Paroscientific, Model 6000-16B (6000-16B-IS?) w/ high performance pressure port (1745-103)</t>
  </si>
  <si>
    <t>T_acc=0.3C (20C)
T_res=0.1C
RH_acc=5%
RH_res=0.1%</t>
  </si>
  <si>
    <t>T_acc=0.2C (20C)
RH_acc=~&lt;3%</t>
  </si>
  <si>
    <t>RS-232, RS-485, ethernet</t>
  </si>
  <si>
    <t>surface heat flux</t>
  </si>
  <si>
    <t>ice-snow interface</t>
  </si>
  <si>
    <t xml:space="preserve"> -30 to 70 C</t>
  </si>
  <si>
    <t>variable</t>
  </si>
  <si>
    <t>passive</t>
  </si>
  <si>
    <t>self calibrating</t>
  </si>
  <si>
    <t>9-15 VDC</t>
  </si>
  <si>
    <t xml:space="preserve"> -40 to 150 C</t>
  </si>
  <si>
    <t>0 W</t>
  </si>
  <si>
    <t>analog</t>
  </si>
  <si>
    <t>Hukseflux FHF02 (thermopile, thermocouple)</t>
  </si>
  <si>
    <t>Hukseflux HFP01SC (flux plate)</t>
  </si>
  <si>
    <t>0.02 W (total)</t>
  </si>
  <si>
    <t>sub-surface heat flux</t>
  </si>
  <si>
    <t>through ice and snow</t>
  </si>
  <si>
    <t>to -40 C</t>
  </si>
  <si>
    <t>5-16 V</t>
  </si>
  <si>
    <t>0.01 W</t>
  </si>
  <si>
    <t>Generic Thermistor string</t>
  </si>
  <si>
    <t>Campbell Sci, SDI-12</t>
  </si>
  <si>
    <t>9-28 VDC</t>
  </si>
  <si>
    <t>min spacing 15 cm
max # 36
accuracy 0.2 C</t>
  </si>
  <si>
    <t>&lt;1.4 W</t>
  </si>
  <si>
    <t xml:space="preserve"> -55 to 85 C</t>
  </si>
  <si>
    <t>Data Logger</t>
  </si>
  <si>
    <t xml:space="preserve"> -40 to 70C</t>
  </si>
  <si>
    <t>(in) analog, SDI-12, RS-232, RS-485, (out) USB, ethernet</t>
  </si>
  <si>
    <t>onboard microSD storage</t>
  </si>
  <si>
    <t>6-7 W + any additional</t>
  </si>
  <si>
    <t>3 W typical, on/off, controlled based on RH</t>
  </si>
  <si>
    <t>9.6 W typical, on/off, controlled based on T</t>
  </si>
  <si>
    <t>10.1 W (incl. 6 W heat)</t>
  </si>
  <si>
    <t>6.7 W (unheated)</t>
  </si>
  <si>
    <t>10-16 VDC</t>
  </si>
  <si>
    <t>0.66-1.5 W at 20hZ sampling</t>
  </si>
  <si>
    <t xml:space="preserve"> -40 to 75C</t>
  </si>
  <si>
    <t>12-48 VDC</t>
  </si>
  <si>
    <t>15 W</t>
  </si>
  <si>
    <t>RS-232/422/485, USB, ethernet</t>
  </si>
  <si>
    <t>RS-232/422/485, CANbus, USB, ethernet</t>
  </si>
  <si>
    <t>onboard CompactFlash storage (up to many 10s of GB), Runs Linux or Windows CE</t>
  </si>
  <si>
    <t>MOXA UC-8416/8418</t>
  </si>
  <si>
    <t>MOXA UC-8100-ME-T</t>
  </si>
  <si>
    <t>12-36 VDC</t>
  </si>
  <si>
    <t>6 W</t>
  </si>
  <si>
    <t>onboard SDHC/XC (up to 2 TB storage), Runs Linux</t>
  </si>
  <si>
    <t xml:space="preserve">ASFS </t>
  </si>
  <si>
    <t xml:space="preserve"> -40 to 85 C</t>
  </si>
  <si>
    <t>Link with data logger for comms?</t>
  </si>
  <si>
    <t>Campbell Sci, ASPTC</t>
  </si>
  <si>
    <t>3.12 W</t>
  </si>
  <si>
    <t>9-13 VDC</t>
  </si>
  <si>
    <t xml:space="preserve"> -10 to 70C</t>
  </si>
  <si>
    <t>Campbell Sci, FWx</t>
  </si>
  <si>
    <t>? Recommended for T&lt;-10C</t>
  </si>
  <si>
    <t>More Comments</t>
  </si>
  <si>
    <t>Have these in Eureka</t>
  </si>
  <si>
    <t>Heitronics KT15.85-IIP</t>
  </si>
  <si>
    <t>Heitronics CT15.85</t>
  </si>
  <si>
    <t xml:space="preserve"> -20 to +60C</t>
  </si>
  <si>
    <t>10.5-30 VDC</t>
  </si>
  <si>
    <t>RS-232</t>
  </si>
  <si>
    <t>10.5-32 VDC</t>
  </si>
  <si>
    <t>Accuracy:  0.5 C</t>
  </si>
  <si>
    <t>RS-232, RS-485</t>
  </si>
  <si>
    <t>&lt;3.5W</t>
  </si>
  <si>
    <t xml:space="preserve"> -20 to +60C (can request to -100C)</t>
  </si>
  <si>
    <t>Delta-T SPN1</t>
  </si>
  <si>
    <t>SW global and diffuse</t>
  </si>
  <si>
    <t>5-15 VDC</t>
  </si>
  <si>
    <t>up to 20 W</t>
  </si>
  <si>
    <t>4 different FOV options; also have analog version, accuracy 0.2C</t>
  </si>
  <si>
    <t>SW diffuse/direct</t>
  </si>
  <si>
    <t>analog/RS232</t>
  </si>
  <si>
    <t>Rain Gauge</t>
  </si>
  <si>
    <t>OSI OWI-650</t>
  </si>
  <si>
    <t>rain rate, rain accumulation</t>
  </si>
  <si>
    <t>ASFS-2m</t>
  </si>
  <si>
    <t>10-18 VDC</t>
  </si>
  <si>
    <t>1.35 W</t>
  </si>
  <si>
    <t>7.2 W</t>
  </si>
  <si>
    <t>RS232 polled</t>
  </si>
  <si>
    <t>Hukseflux SR30-D1 (digital)</t>
  </si>
  <si>
    <t>Hukseflux IR20-T2</t>
  </si>
  <si>
    <t>Options: Heat, inclinometer.  Do not need any of the other options as we will build our own cables</t>
  </si>
  <si>
    <t xml:space="preserve">SR30-D1-LM01-05.  This includes the flat mounting bracket and standard 5-m cable length, </t>
  </si>
  <si>
    <t>SPN1/D-BP</t>
  </si>
  <si>
    <t>Accuracy: 0.1 hPa
Resolution: 0.01 hPa
Response time:  2 sec
Stability: 0.1 hPa/yr</t>
  </si>
  <si>
    <t>Get 1 initially, then more later. Total of 4.</t>
  </si>
  <si>
    <t>Get one heated version now, then re-assess</t>
  </si>
  <si>
    <t>Order 5 of these with Hoorizontal view</t>
  </si>
  <si>
    <t>Order 1 of these</t>
  </si>
  <si>
    <t>Get 1 ORG for testing.  Maybe install on main tower.</t>
  </si>
  <si>
    <t>Anticipated Cost</t>
  </si>
  <si>
    <t>Budgeted Cost</t>
  </si>
  <si>
    <t>Have these in Eureka.  Get 1 system initially, then more later (total 8-9).  Include HMT330MIK for meteorological installations</t>
  </si>
  <si>
    <t>cable is TPE which remains flexible at cold temperatures</t>
  </si>
  <si>
    <t>Apogee SI-4H1</t>
  </si>
  <si>
    <t>P, T, RH</t>
  </si>
  <si>
    <t>System is basically an HMT337+PTB330 (Class A), two P sensors, HMT330MIK housing</t>
  </si>
  <si>
    <t>PTU307 (Class A)</t>
  </si>
  <si>
    <t>2s</t>
  </si>
  <si>
    <t xml:space="preserve"> -40 to 60C</t>
  </si>
  <si>
    <t>0.7 W</t>
  </si>
  <si>
    <t>T_acc=0.2C
RH_acc=~&lt;3%
P_acc=0.15 hPa
Res = 
Resp time = 2s
Stability: 0.1 hPa/yr</t>
  </si>
  <si>
    <t>Get PTU instead (see above)</t>
  </si>
  <si>
    <t>Mounting for T/RH/P</t>
  </si>
  <si>
    <t>Mountin for T/RH</t>
  </si>
  <si>
    <t>Campbell Sci CCFC-R4</t>
  </si>
  <si>
    <t>Campbell Sci CC5MPXWD-NC</t>
  </si>
  <si>
    <t>photos</t>
  </si>
  <si>
    <t>9-16 VDC</t>
  </si>
  <si>
    <t>RS-232, RS-485, Ethernet</t>
  </si>
  <si>
    <t>3 W when on, 0.01 W when quiescent</t>
  </si>
  <si>
    <t>12 W when on</t>
  </si>
  <si>
    <t>variable resolution up to 2592x1944, with video up to 720p, Compatible with campbell loggers</t>
  </si>
  <si>
    <t>18x optical zoom, can program different zooms; up to 5 MP still and 720p video, external triggering, Can capture night images with IR mode</t>
  </si>
  <si>
    <t>9-30 VDC</t>
  </si>
  <si>
    <t>??</t>
  </si>
  <si>
    <t>Number Ordered</t>
  </si>
  <si>
    <t>Cost To-date</t>
  </si>
  <si>
    <t>Anticipated Number</t>
  </si>
  <si>
    <t>SR50A-316SS ("marine")</t>
  </si>
  <si>
    <t>Campbell Scientific SR50AH (heated)</t>
  </si>
  <si>
    <t>HFP01</t>
  </si>
  <si>
    <t>HMT330MIK for PTU307</t>
  </si>
  <si>
    <t>HMT330MIK for HMT337</t>
  </si>
  <si>
    <t>Communications</t>
  </si>
  <si>
    <t>Rime mit.</t>
  </si>
  <si>
    <t>Power System</t>
  </si>
  <si>
    <t>ASFS Structural</t>
  </si>
  <si>
    <t>Misc</t>
  </si>
  <si>
    <t>Computers</t>
  </si>
  <si>
    <t>PC</t>
  </si>
  <si>
    <t>Supplies</t>
  </si>
  <si>
    <t>IR20-T2 with LM01 mounting plate and 10m cable.</t>
  </si>
  <si>
    <t>VU01, with standard 10 m cable</t>
  </si>
  <si>
    <t>TML01 mount plate</t>
  </si>
  <si>
    <t>3-axis winds, sonic T</t>
  </si>
  <si>
    <t>max 50 Hz</t>
  </si>
  <si>
    <t>3.6 W</t>
  </si>
  <si>
    <t>ASFS-3m; tower top</t>
  </si>
  <si>
    <t>IP65 connectors</t>
  </si>
  <si>
    <t>omnidirectional, Ian had ice free with 50W heaters, IP67 connectors</t>
  </si>
  <si>
    <t>20-deg blind zone, Ian had ice free with 50W heaters; IP67 connectors</t>
  </si>
  <si>
    <t>Gill RS/HS-50/100</t>
  </si>
  <si>
    <t>selectable, 55W (requires 24 VDC)</t>
  </si>
  <si>
    <t>Cambell Scientific RF451</t>
  </si>
  <si>
    <t>ASFS?</t>
  </si>
  <si>
    <t>****Sergio's radios***</t>
  </si>
  <si>
    <t>claim 50km</t>
  </si>
  <si>
    <t>902-928 MHz</t>
  </si>
  <si>
    <t>7.8W transmit,
0.18W idle</t>
  </si>
  <si>
    <t>21-96km range;
10-1000 mW selectable,
115.2 or 163.5 kbps selectable,
need high gain omni antenna</t>
  </si>
  <si>
    <t xml:space="preserve"> -40 to 85C</t>
  </si>
  <si>
    <t>6W transmit,
1.5W standby</t>
  </si>
  <si>
    <t>Cambell Scientific 9522B Iridium "kit"</t>
  </si>
  <si>
    <t>Require an Iridium data account as well.</t>
  </si>
  <si>
    <t xml:space="preserve"> -40/-30 to 70C</t>
  </si>
  <si>
    <t>Cost includes antenna (14221) and 20 ft cable (COAXSMA-L).
Systems also compatible with FreeWave FGR radios</t>
  </si>
  <si>
    <t>Campbell Sci, CR1000X-NA-XT-SW</t>
  </si>
  <si>
    <t xml:space="preserve"> -55 to 85C</t>
  </si>
  <si>
    <t>BUFR message 1B, needs to be transmitted 4x daily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</si>
</sst>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wrapText="1"/>
    </xf>
    <xf numFmtId="0" fontId="0" fillId="0" borderId="0" xfId="0" quotePrefix="1" applyAlignment="1">
      <alignment wrapText="1"/>
    </xf>
    <xf numFmtId="0" fontId="1" fillId="2" borderId="0" xfId="0" applyFont="1" applyFill="1"/>
    <xf numFmtId="0" fontId="0" fillId="2" borderId="0" xfId="0" applyFill="1"/>
    <xf numFmtId="0" fontId="1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0" fontId="0" fillId="3" borderId="0" xfId="0" quotePrefix="1" applyFill="1" applyAlignment="1">
      <alignment wrapText="1"/>
    </xf>
    <xf numFmtId="0" fontId="0" fillId="3" borderId="0" xfId="0" applyFill="1"/>
    <xf numFmtId="6" fontId="0" fillId="0" borderId="0" xfId="0" applyNumberForma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quotePrefix="1" applyFont="1" applyAlignment="1">
      <alignment wrapText="1"/>
    </xf>
    <xf numFmtId="6" fontId="3" fillId="0" borderId="0" xfId="0" applyNumberFormat="1" applyFont="1" applyAlignment="1">
      <alignment wrapText="1"/>
    </xf>
    <xf numFmtId="0" fontId="3" fillId="0" borderId="0" xfId="0" applyFont="1"/>
    <xf numFmtId="0" fontId="0" fillId="0" borderId="0" xfId="0" applyFill="1" applyAlignment="1">
      <alignment wrapText="1"/>
    </xf>
    <xf numFmtId="0" fontId="0" fillId="0" borderId="0" xfId="0" quotePrefix="1" applyFill="1" applyAlignment="1">
      <alignment wrapText="1"/>
    </xf>
    <xf numFmtId="0" fontId="0" fillId="0" borderId="0" xfId="0" applyFill="1"/>
    <xf numFmtId="6" fontId="3" fillId="3" borderId="0" xfId="0" applyNumberFormat="1" applyFont="1" applyFill="1" applyAlignment="1">
      <alignment wrapText="1"/>
    </xf>
    <xf numFmtId="6" fontId="3" fillId="0" borderId="0" xfId="0" applyNumberFormat="1" applyFont="1" applyFill="1" applyAlignment="1">
      <alignment wrapText="1"/>
    </xf>
    <xf numFmtId="0" fontId="2" fillId="0" borderId="0" xfId="0" quotePrefix="1" applyFont="1" applyAlignment="1">
      <alignment wrapText="1"/>
    </xf>
    <xf numFmtId="6" fontId="2" fillId="0" borderId="0" xfId="0" applyNumberFormat="1" applyFont="1" applyAlignment="1">
      <alignment wrapText="1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4"/>
  <sheetViews>
    <sheetView tabSelected="1" workbookViewId="0">
      <pane xSplit="2" ySplit="2" topLeftCell="C9" activePane="bottomRight" state="frozen"/>
      <selection pane="topRight" activeCell="C1" sqref="C1"/>
      <selection pane="bottomLeft" activeCell="A3" sqref="A3"/>
      <selection pane="bottomRight" activeCell="B41" sqref="B41:M41"/>
    </sheetView>
  </sheetViews>
  <sheetFormatPr defaultRowHeight="15" x14ac:dyDescent="0.25"/>
  <cols>
    <col min="1" max="1" width="16.140625" customWidth="1"/>
    <col min="2" max="3" width="17" customWidth="1"/>
    <col min="4" max="4" width="12.85546875" customWidth="1"/>
    <col min="5" max="5" width="10.5703125" customWidth="1"/>
    <col min="6" max="6" width="11.28515625" customWidth="1"/>
    <col min="7" max="7" width="13.7109375" customWidth="1"/>
    <col min="8" max="8" width="14.140625" customWidth="1"/>
    <col min="9" max="9" width="12.5703125" customWidth="1"/>
    <col min="10" max="10" width="13.85546875" customWidth="1"/>
    <col min="11" max="11" width="12.140625" customWidth="1"/>
    <col min="12" max="12" width="11" customWidth="1"/>
    <col min="13" max="13" width="16.7109375" customWidth="1"/>
    <col min="14" max="14" width="8" customWidth="1"/>
    <col min="15" max="15" width="11.42578125" customWidth="1"/>
    <col min="16" max="16" width="25.140625" customWidth="1"/>
    <col min="17" max="17" width="12.140625" customWidth="1"/>
    <col min="18" max="18" width="11.28515625" customWidth="1"/>
    <col min="19" max="19" width="11.42578125" customWidth="1"/>
    <col min="20" max="20" width="12.5703125" customWidth="1"/>
    <col min="21" max="21" width="11.5703125" customWidth="1"/>
  </cols>
  <sheetData>
    <row r="1" spans="1:23" s="4" customFormat="1" x14ac:dyDescent="0.25">
      <c r="A1" s="3" t="s">
        <v>100</v>
      </c>
    </row>
    <row r="2" spans="1:23" s="4" customFormat="1" ht="45" x14ac:dyDescent="0.25">
      <c r="A2" s="5" t="s">
        <v>1</v>
      </c>
      <c r="B2" s="5" t="s">
        <v>2</v>
      </c>
      <c r="C2" s="5" t="s">
        <v>17</v>
      </c>
      <c r="D2" s="5" t="s">
        <v>4</v>
      </c>
      <c r="E2" s="5" t="s">
        <v>12</v>
      </c>
      <c r="F2" s="5" t="s">
        <v>3</v>
      </c>
      <c r="G2" s="5" t="s">
        <v>15</v>
      </c>
      <c r="H2" s="5" t="s">
        <v>5</v>
      </c>
      <c r="I2" s="5" t="s">
        <v>6</v>
      </c>
      <c r="J2" s="5" t="s">
        <v>26</v>
      </c>
      <c r="K2" s="5" t="s">
        <v>7</v>
      </c>
      <c r="L2" s="5" t="s">
        <v>29</v>
      </c>
      <c r="M2" s="5" t="s">
        <v>22</v>
      </c>
      <c r="N2" s="5" t="s">
        <v>30</v>
      </c>
      <c r="O2" s="5" t="s">
        <v>99</v>
      </c>
      <c r="P2" s="5" t="s">
        <v>192</v>
      </c>
      <c r="Q2" s="5" t="s">
        <v>256</v>
      </c>
      <c r="R2" s="5" t="s">
        <v>257</v>
      </c>
      <c r="S2" s="5" t="s">
        <v>258</v>
      </c>
      <c r="T2" s="5" t="s">
        <v>230</v>
      </c>
      <c r="U2" s="5" t="s">
        <v>231</v>
      </c>
      <c r="V2" s="6"/>
    </row>
    <row r="3" spans="1:23" s="16" customFormat="1" ht="45" x14ac:dyDescent="0.25">
      <c r="A3" s="13" t="s">
        <v>70</v>
      </c>
      <c r="B3" s="13" t="s">
        <v>220</v>
      </c>
      <c r="C3" s="13" t="s">
        <v>71</v>
      </c>
      <c r="D3" s="13" t="s">
        <v>102</v>
      </c>
      <c r="E3" s="13" t="s">
        <v>73</v>
      </c>
      <c r="F3" s="14" t="s">
        <v>75</v>
      </c>
      <c r="G3" s="13" t="s">
        <v>79</v>
      </c>
      <c r="H3" s="13" t="s">
        <v>85</v>
      </c>
      <c r="I3" s="13"/>
      <c r="J3" s="13" t="s">
        <v>82</v>
      </c>
      <c r="K3" s="13"/>
      <c r="L3" s="13"/>
      <c r="M3" s="13"/>
      <c r="N3" s="15">
        <v>4516</v>
      </c>
      <c r="O3" s="13" t="s">
        <v>0</v>
      </c>
      <c r="P3" s="13" t="s">
        <v>272</v>
      </c>
      <c r="Q3" s="13">
        <v>2</v>
      </c>
      <c r="R3" s="15">
        <f>Q3*N3</f>
        <v>9032</v>
      </c>
      <c r="S3" s="13">
        <v>8</v>
      </c>
      <c r="T3" s="15">
        <f>S3*N3</f>
        <v>36128</v>
      </c>
      <c r="U3" s="13">
        <v>33000</v>
      </c>
      <c r="V3" s="13"/>
      <c r="W3" s="13"/>
    </row>
    <row r="4" spans="1:23" s="16" customFormat="1" ht="30" x14ac:dyDescent="0.25">
      <c r="A4" s="13"/>
      <c r="B4" s="13" t="s">
        <v>80</v>
      </c>
      <c r="C4" s="13"/>
      <c r="D4" s="13"/>
      <c r="E4" s="13"/>
      <c r="F4" s="14"/>
      <c r="G4" s="13" t="s">
        <v>79</v>
      </c>
      <c r="H4" s="13" t="s">
        <v>169</v>
      </c>
      <c r="I4" s="13"/>
      <c r="J4" s="13" t="s">
        <v>81</v>
      </c>
      <c r="K4" s="13"/>
      <c r="L4" s="13"/>
      <c r="M4" s="13"/>
      <c r="N4" s="15">
        <v>1399</v>
      </c>
      <c r="O4" s="13" t="s">
        <v>0</v>
      </c>
      <c r="P4" s="13" t="s">
        <v>273</v>
      </c>
      <c r="Q4" s="13">
        <v>2</v>
      </c>
      <c r="R4" s="15">
        <f t="shared" ref="R4:R60" si="0">Q4*N4</f>
        <v>2798</v>
      </c>
      <c r="S4" s="13">
        <v>8</v>
      </c>
      <c r="T4" s="15">
        <f t="shared" ref="T4:T60" si="1">S4*N4</f>
        <v>11192</v>
      </c>
      <c r="U4" s="13">
        <v>0</v>
      </c>
      <c r="V4" s="13"/>
      <c r="W4" s="13"/>
    </row>
    <row r="5" spans="1:23" ht="30" x14ac:dyDescent="0.25">
      <c r="A5" s="1"/>
      <c r="B5" s="1" t="s">
        <v>88</v>
      </c>
      <c r="C5" s="1" t="s">
        <v>71</v>
      </c>
      <c r="D5" s="1" t="s">
        <v>102</v>
      </c>
      <c r="E5" s="1" t="s">
        <v>83</v>
      </c>
      <c r="F5" s="2" t="s">
        <v>75</v>
      </c>
      <c r="G5" s="1" t="s">
        <v>86</v>
      </c>
      <c r="H5" s="1" t="s">
        <v>85</v>
      </c>
      <c r="I5" s="1"/>
      <c r="J5" s="1" t="s">
        <v>95</v>
      </c>
      <c r="K5" s="1" t="s">
        <v>84</v>
      </c>
      <c r="L5" s="1"/>
      <c r="M5" s="1" t="s">
        <v>89</v>
      </c>
      <c r="N5" s="1"/>
      <c r="O5" s="1" t="s">
        <v>0</v>
      </c>
      <c r="P5" s="1"/>
      <c r="Q5" s="1"/>
      <c r="R5" s="15">
        <f t="shared" si="0"/>
        <v>0</v>
      </c>
      <c r="S5" s="1"/>
      <c r="T5" s="15">
        <f t="shared" si="1"/>
        <v>0</v>
      </c>
      <c r="U5" s="1"/>
      <c r="V5" s="1"/>
      <c r="W5" s="1"/>
    </row>
    <row r="6" spans="1:23" ht="90" x14ac:dyDescent="0.25">
      <c r="A6" s="1"/>
      <c r="B6" s="1" t="s">
        <v>87</v>
      </c>
      <c r="C6" s="1"/>
      <c r="D6" s="1"/>
      <c r="E6" s="1"/>
      <c r="F6" s="2"/>
      <c r="G6" s="1" t="s">
        <v>79</v>
      </c>
      <c r="H6" s="1" t="s">
        <v>168</v>
      </c>
      <c r="I6" s="1"/>
      <c r="J6" s="1" t="s">
        <v>81</v>
      </c>
      <c r="K6" s="1"/>
      <c r="L6" s="1" t="s">
        <v>299</v>
      </c>
      <c r="M6" s="1" t="s">
        <v>90</v>
      </c>
      <c r="N6" s="1"/>
      <c r="O6" s="1" t="s">
        <v>0</v>
      </c>
      <c r="P6" s="1"/>
      <c r="Q6" s="1"/>
      <c r="R6" s="15">
        <f t="shared" si="0"/>
        <v>0</v>
      </c>
      <c r="S6" s="1"/>
      <c r="T6" s="15">
        <f t="shared" si="1"/>
        <v>0</v>
      </c>
      <c r="U6" s="1"/>
      <c r="V6" s="1"/>
      <c r="W6" s="1"/>
    </row>
    <row r="7" spans="1:23" s="9" customFormat="1" x14ac:dyDescent="0.25">
      <c r="A7" s="7"/>
      <c r="B7" s="7"/>
      <c r="C7" s="7"/>
      <c r="D7" s="7"/>
      <c r="E7" s="7"/>
      <c r="F7" s="8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15">
        <f t="shared" si="0"/>
        <v>0</v>
      </c>
      <c r="S7" s="7"/>
      <c r="T7" s="15">
        <f t="shared" si="1"/>
        <v>0</v>
      </c>
      <c r="U7" s="7"/>
      <c r="V7" s="7"/>
      <c r="W7" s="7"/>
    </row>
    <row r="8" spans="1:23" s="16" customFormat="1" ht="60" x14ac:dyDescent="0.25">
      <c r="A8" s="13" t="s">
        <v>69</v>
      </c>
      <c r="B8" s="13" t="s">
        <v>219</v>
      </c>
      <c r="C8" s="13" t="s">
        <v>72</v>
      </c>
      <c r="D8" s="13" t="s">
        <v>102</v>
      </c>
      <c r="E8" s="13" t="s">
        <v>73</v>
      </c>
      <c r="F8" s="14" t="s">
        <v>75</v>
      </c>
      <c r="G8" s="13" t="s">
        <v>76</v>
      </c>
      <c r="H8" s="13" t="s">
        <v>78</v>
      </c>
      <c r="I8" s="13"/>
      <c r="J8" s="13" t="s">
        <v>77</v>
      </c>
      <c r="K8" s="13" t="s">
        <v>74</v>
      </c>
      <c r="L8" s="13"/>
      <c r="M8" s="13" t="s">
        <v>96</v>
      </c>
      <c r="N8" s="15">
        <v>2740</v>
      </c>
      <c r="O8" s="13" t="s">
        <v>0</v>
      </c>
      <c r="P8" s="13" t="s">
        <v>222</v>
      </c>
      <c r="Q8" s="13">
        <v>2</v>
      </c>
      <c r="R8" s="15">
        <f t="shared" si="0"/>
        <v>5480</v>
      </c>
      <c r="S8" s="13">
        <v>8</v>
      </c>
      <c r="T8" s="15">
        <f t="shared" si="1"/>
        <v>21920</v>
      </c>
      <c r="U8" s="13">
        <v>33000</v>
      </c>
      <c r="V8" s="13"/>
      <c r="W8" s="13"/>
    </row>
    <row r="9" spans="1:23" s="16" customFormat="1" ht="30" x14ac:dyDescent="0.25">
      <c r="A9" s="13"/>
      <c r="B9" s="13" t="s">
        <v>274</v>
      </c>
      <c r="C9" s="13"/>
      <c r="D9" s="13"/>
      <c r="E9" s="13"/>
      <c r="F9" s="14"/>
      <c r="G9" s="13"/>
      <c r="H9" s="13"/>
      <c r="I9" s="13"/>
      <c r="J9" s="13"/>
      <c r="K9" s="13"/>
      <c r="L9" s="13"/>
      <c r="M9" s="13"/>
      <c r="N9" s="15">
        <v>194</v>
      </c>
      <c r="O9" s="13"/>
      <c r="P9" s="13"/>
      <c r="Q9" s="13">
        <v>2</v>
      </c>
      <c r="R9" s="15">
        <f t="shared" si="0"/>
        <v>388</v>
      </c>
      <c r="S9" s="13">
        <v>8</v>
      </c>
      <c r="T9" s="15">
        <f t="shared" si="1"/>
        <v>1552</v>
      </c>
      <c r="U9" s="13"/>
      <c r="V9" s="13"/>
      <c r="W9" s="13"/>
    </row>
    <row r="10" spans="1:23" ht="30" x14ac:dyDescent="0.25">
      <c r="A10" s="1"/>
      <c r="B10" s="1" t="s">
        <v>93</v>
      </c>
      <c r="C10" s="1" t="s">
        <v>72</v>
      </c>
      <c r="D10" s="1" t="s">
        <v>102</v>
      </c>
      <c r="E10" s="1" t="s">
        <v>73</v>
      </c>
      <c r="F10" s="2" t="s">
        <v>75</v>
      </c>
      <c r="G10" s="1" t="s">
        <v>94</v>
      </c>
      <c r="H10" s="1" t="s">
        <v>97</v>
      </c>
      <c r="I10" s="1"/>
      <c r="J10" s="1" t="s">
        <v>95</v>
      </c>
      <c r="K10" s="1" t="s">
        <v>84</v>
      </c>
      <c r="L10" s="1"/>
      <c r="M10" s="1" t="s">
        <v>92</v>
      </c>
      <c r="N10" s="1"/>
      <c r="O10" s="1" t="s">
        <v>0</v>
      </c>
      <c r="P10" s="1"/>
      <c r="Q10" s="1"/>
      <c r="R10" s="15">
        <f t="shared" si="0"/>
        <v>0</v>
      </c>
      <c r="S10" s="1"/>
      <c r="T10" s="15">
        <f t="shared" si="1"/>
        <v>0</v>
      </c>
      <c r="U10" s="1"/>
      <c r="V10" s="1"/>
      <c r="W10" s="1"/>
    </row>
    <row r="11" spans="1:23" ht="30" x14ac:dyDescent="0.25">
      <c r="A11" s="1"/>
      <c r="B11" s="1" t="s">
        <v>87</v>
      </c>
      <c r="C11" s="1"/>
      <c r="D11" s="1"/>
      <c r="E11" s="1"/>
      <c r="F11" s="2"/>
      <c r="G11" s="1" t="s">
        <v>79</v>
      </c>
      <c r="H11" s="1" t="s">
        <v>91</v>
      </c>
      <c r="I11" s="1"/>
      <c r="J11" s="1" t="s">
        <v>81</v>
      </c>
      <c r="K11" s="1"/>
      <c r="L11" s="1"/>
      <c r="M11" s="1" t="s">
        <v>90</v>
      </c>
      <c r="N11" s="1"/>
      <c r="O11" s="1" t="s">
        <v>0</v>
      </c>
      <c r="P11" s="1"/>
      <c r="Q11" s="1"/>
      <c r="R11" s="15">
        <f t="shared" si="0"/>
        <v>0</v>
      </c>
      <c r="S11" s="1"/>
      <c r="T11" s="15">
        <f t="shared" si="1"/>
        <v>0</v>
      </c>
      <c r="U11" s="1"/>
      <c r="V11" s="1"/>
      <c r="W11" s="1"/>
    </row>
    <row r="12" spans="1:23" ht="30" x14ac:dyDescent="0.25">
      <c r="A12" s="1" t="s">
        <v>209</v>
      </c>
      <c r="B12" s="1" t="s">
        <v>204</v>
      </c>
      <c r="C12" s="1" t="s">
        <v>205</v>
      </c>
      <c r="D12" s="1" t="s">
        <v>102</v>
      </c>
      <c r="E12" s="1" t="s">
        <v>73</v>
      </c>
      <c r="F12" s="2" t="s">
        <v>162</v>
      </c>
      <c r="G12" s="1" t="s">
        <v>206</v>
      </c>
      <c r="H12" s="1" t="s">
        <v>85</v>
      </c>
      <c r="I12" s="1"/>
      <c r="J12" s="1" t="s">
        <v>207</v>
      </c>
      <c r="K12" s="1" t="s">
        <v>210</v>
      </c>
      <c r="L12" s="1"/>
      <c r="M12" s="1"/>
      <c r="N12" s="10">
        <v>6600</v>
      </c>
      <c r="O12" s="1" t="s">
        <v>0</v>
      </c>
      <c r="P12" s="1" t="s">
        <v>223</v>
      </c>
      <c r="Q12" s="1"/>
      <c r="R12" s="15">
        <f t="shared" si="0"/>
        <v>0</v>
      </c>
      <c r="S12" s="1">
        <v>3</v>
      </c>
      <c r="T12" s="15">
        <f t="shared" si="1"/>
        <v>19800</v>
      </c>
      <c r="U12" s="1">
        <v>0</v>
      </c>
      <c r="V12" s="1"/>
      <c r="W12" s="1"/>
    </row>
    <row r="13" spans="1:23" s="9" customFormat="1" x14ac:dyDescent="0.25">
      <c r="A13" s="7"/>
      <c r="B13" s="7"/>
      <c r="C13" s="7"/>
      <c r="D13" s="7"/>
      <c r="E13" s="7"/>
      <c r="F13" s="8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15">
        <f t="shared" si="0"/>
        <v>0</v>
      </c>
      <c r="S13" s="7"/>
      <c r="T13" s="15">
        <f t="shared" si="1"/>
        <v>0</v>
      </c>
      <c r="U13" s="7"/>
      <c r="V13" s="7"/>
      <c r="W13" s="7"/>
    </row>
    <row r="14" spans="1:23" s="16" customFormat="1" ht="75" x14ac:dyDescent="0.25">
      <c r="A14" s="13" t="s">
        <v>8</v>
      </c>
      <c r="B14" s="13" t="s">
        <v>20</v>
      </c>
      <c r="C14" s="13" t="s">
        <v>23</v>
      </c>
      <c r="D14" s="13" t="s">
        <v>107</v>
      </c>
      <c r="E14" s="13" t="s">
        <v>19</v>
      </c>
      <c r="F14" s="14" t="s">
        <v>28</v>
      </c>
      <c r="G14" s="13" t="s">
        <v>24</v>
      </c>
      <c r="H14" s="13" t="s">
        <v>25</v>
      </c>
      <c r="I14" s="13"/>
      <c r="J14" s="13" t="s">
        <v>283</v>
      </c>
      <c r="K14" s="13" t="s">
        <v>27</v>
      </c>
      <c r="L14" s="13"/>
      <c r="M14" s="13" t="s">
        <v>280</v>
      </c>
      <c r="N14" s="15">
        <v>11049.07</v>
      </c>
      <c r="O14" s="13" t="s">
        <v>104</v>
      </c>
      <c r="P14" s="13" t="s">
        <v>221</v>
      </c>
      <c r="Q14" s="13">
        <v>7</v>
      </c>
      <c r="R14" s="15">
        <f t="shared" si="0"/>
        <v>77343.489999999991</v>
      </c>
      <c r="S14" s="13">
        <v>7</v>
      </c>
      <c r="T14" s="15">
        <f t="shared" si="1"/>
        <v>77343.489999999991</v>
      </c>
      <c r="U14" s="13">
        <v>64000</v>
      </c>
      <c r="V14" s="13"/>
      <c r="W14" s="13"/>
    </row>
    <row r="15" spans="1:23" s="16" customFormat="1" ht="75" x14ac:dyDescent="0.25">
      <c r="A15" s="13"/>
      <c r="B15" s="13" t="s">
        <v>21</v>
      </c>
      <c r="C15" s="13" t="s">
        <v>23</v>
      </c>
      <c r="D15" s="13" t="s">
        <v>108</v>
      </c>
      <c r="E15" s="13" t="s">
        <v>19</v>
      </c>
      <c r="F15" s="14" t="s">
        <v>119</v>
      </c>
      <c r="G15" s="13" t="s">
        <v>24</v>
      </c>
      <c r="H15" s="13" t="s">
        <v>25</v>
      </c>
      <c r="I15" s="13"/>
      <c r="J15" s="13" t="s">
        <v>127</v>
      </c>
      <c r="K15" s="13" t="s">
        <v>27</v>
      </c>
      <c r="L15" s="13"/>
      <c r="M15" s="13" t="s">
        <v>281</v>
      </c>
      <c r="N15" s="15">
        <v>11363</v>
      </c>
      <c r="O15" s="13" t="s">
        <v>101</v>
      </c>
      <c r="P15" s="13"/>
      <c r="Q15" s="13">
        <v>0</v>
      </c>
      <c r="R15" s="15">
        <f t="shared" si="0"/>
        <v>0</v>
      </c>
      <c r="S15" s="13">
        <v>0</v>
      </c>
      <c r="T15" s="15">
        <f t="shared" si="1"/>
        <v>0</v>
      </c>
      <c r="U15" s="13"/>
      <c r="V15" s="13"/>
      <c r="W15" s="13"/>
    </row>
    <row r="16" spans="1:23" s="24" customFormat="1" ht="45" x14ac:dyDescent="0.25">
      <c r="A16" s="12"/>
      <c r="B16" s="12" t="s">
        <v>282</v>
      </c>
      <c r="C16" s="12" t="s">
        <v>275</v>
      </c>
      <c r="D16" s="12" t="s">
        <v>278</v>
      </c>
      <c r="E16" s="12" t="s">
        <v>276</v>
      </c>
      <c r="F16" s="22" t="s">
        <v>119</v>
      </c>
      <c r="G16" s="12" t="s">
        <v>254</v>
      </c>
      <c r="H16" s="12" t="s">
        <v>277</v>
      </c>
      <c r="I16" s="12"/>
      <c r="J16" s="12" t="s">
        <v>95</v>
      </c>
      <c r="K16" s="12" t="s">
        <v>27</v>
      </c>
      <c r="L16" s="12"/>
      <c r="M16" s="12" t="s">
        <v>279</v>
      </c>
      <c r="N16" s="23"/>
      <c r="O16" s="12"/>
      <c r="P16" s="12"/>
      <c r="Q16" s="12"/>
      <c r="R16" s="23"/>
      <c r="S16" s="12"/>
      <c r="T16" s="23"/>
      <c r="U16" s="12"/>
      <c r="V16" s="12"/>
      <c r="W16" s="12"/>
    </row>
    <row r="17" spans="1:23" s="9" customFormat="1" x14ac:dyDescent="0.25">
      <c r="A17" s="7"/>
      <c r="B17" s="7"/>
      <c r="C17" s="7"/>
      <c r="D17" s="7"/>
      <c r="E17" s="7"/>
      <c r="F17" s="8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15">
        <f t="shared" si="0"/>
        <v>0</v>
      </c>
      <c r="S17" s="7"/>
      <c r="T17" s="15">
        <f t="shared" si="1"/>
        <v>0</v>
      </c>
      <c r="U17" s="7"/>
      <c r="V17" s="7"/>
      <c r="W17" s="7"/>
    </row>
    <row r="18" spans="1:23" ht="105" x14ac:dyDescent="0.25">
      <c r="A18" s="1" t="s">
        <v>9</v>
      </c>
      <c r="B18" s="13" t="s">
        <v>10</v>
      </c>
      <c r="C18" s="13" t="s">
        <v>18</v>
      </c>
      <c r="D18" s="13" t="s">
        <v>109</v>
      </c>
      <c r="E18" s="13" t="s">
        <v>13</v>
      </c>
      <c r="F18" s="14" t="s">
        <v>11</v>
      </c>
      <c r="G18" s="14" t="s">
        <v>16</v>
      </c>
      <c r="H18" s="13" t="s">
        <v>124</v>
      </c>
      <c r="I18" s="13" t="s">
        <v>112</v>
      </c>
      <c r="J18" s="13" t="s">
        <v>165</v>
      </c>
      <c r="K18" s="13" t="s">
        <v>14</v>
      </c>
      <c r="L18" s="13"/>
      <c r="M18" s="13" t="s">
        <v>125</v>
      </c>
      <c r="N18" s="15">
        <v>18515</v>
      </c>
      <c r="O18" s="13" t="s">
        <v>104</v>
      </c>
      <c r="P18" s="1" t="s">
        <v>225</v>
      </c>
      <c r="Q18" s="1">
        <v>1</v>
      </c>
      <c r="R18" s="15">
        <f t="shared" si="0"/>
        <v>18515</v>
      </c>
      <c r="S18" s="1">
        <v>2</v>
      </c>
      <c r="T18" s="15">
        <f t="shared" si="1"/>
        <v>37030</v>
      </c>
      <c r="U18" s="1">
        <v>96000</v>
      </c>
      <c r="V18" s="1"/>
      <c r="W18" s="1"/>
    </row>
    <row r="19" spans="1:23" ht="120" x14ac:dyDescent="0.25">
      <c r="A19" s="1"/>
      <c r="B19" s="1" t="s">
        <v>98</v>
      </c>
      <c r="C19" s="1" t="s">
        <v>18</v>
      </c>
      <c r="D19" s="1" t="s">
        <v>101</v>
      </c>
      <c r="E19" s="1" t="s">
        <v>13</v>
      </c>
      <c r="F19" s="2" t="s">
        <v>11</v>
      </c>
      <c r="G19" s="2" t="s">
        <v>16</v>
      </c>
      <c r="H19" s="1" t="s">
        <v>123</v>
      </c>
      <c r="I19" s="1" t="s">
        <v>112</v>
      </c>
      <c r="J19" s="1" t="s">
        <v>122</v>
      </c>
      <c r="K19" s="1" t="s">
        <v>113</v>
      </c>
      <c r="L19" s="1"/>
      <c r="M19" s="1" t="s">
        <v>126</v>
      </c>
      <c r="N19" s="10">
        <v>29500</v>
      </c>
      <c r="O19" s="1" t="s">
        <v>101</v>
      </c>
      <c r="P19" s="1"/>
      <c r="Q19" s="1"/>
      <c r="R19" s="15">
        <f t="shared" si="0"/>
        <v>0</v>
      </c>
      <c r="S19" s="1"/>
      <c r="T19" s="15">
        <f t="shared" si="1"/>
        <v>0</v>
      </c>
      <c r="U19" s="1"/>
      <c r="V19" s="1"/>
      <c r="W19" s="1"/>
    </row>
    <row r="20" spans="1:23" s="9" customFormat="1" x14ac:dyDescent="0.25">
      <c r="A20" s="7"/>
      <c r="B20" s="7"/>
      <c r="C20" s="7"/>
      <c r="D20" s="7"/>
      <c r="E20" s="7"/>
      <c r="F20" s="8"/>
      <c r="G20" s="8"/>
      <c r="H20" s="7"/>
      <c r="I20" s="7"/>
      <c r="J20" s="7"/>
      <c r="K20" s="7"/>
      <c r="L20" s="7"/>
      <c r="M20" s="7"/>
      <c r="N20" s="7"/>
      <c r="O20" s="7"/>
      <c r="P20" s="7"/>
      <c r="Q20" s="7"/>
      <c r="R20" s="15">
        <f t="shared" si="0"/>
        <v>0</v>
      </c>
      <c r="S20" s="7"/>
      <c r="T20" s="15">
        <f t="shared" si="1"/>
        <v>0</v>
      </c>
      <c r="U20" s="7"/>
      <c r="V20" s="7"/>
      <c r="W20" s="7"/>
    </row>
    <row r="21" spans="1:23" ht="90" x14ac:dyDescent="0.25">
      <c r="A21" s="13" t="s">
        <v>103</v>
      </c>
      <c r="B21" s="13" t="s">
        <v>115</v>
      </c>
      <c r="C21" s="13" t="s">
        <v>117</v>
      </c>
      <c r="D21" s="13"/>
      <c r="E21" s="13" t="s">
        <v>116</v>
      </c>
      <c r="F21" s="14" t="s">
        <v>118</v>
      </c>
      <c r="G21" s="13" t="s">
        <v>114</v>
      </c>
      <c r="H21" s="13" t="s">
        <v>68</v>
      </c>
      <c r="I21" s="13"/>
      <c r="J21" s="13" t="s">
        <v>166</v>
      </c>
      <c r="K21" s="13" t="s">
        <v>136</v>
      </c>
      <c r="L21" s="13"/>
      <c r="M21" s="13" t="s">
        <v>135</v>
      </c>
      <c r="N21" s="15">
        <v>2863.35</v>
      </c>
      <c r="O21" s="13" t="s">
        <v>101</v>
      </c>
      <c r="P21" s="13" t="s">
        <v>232</v>
      </c>
      <c r="Q21" s="13">
        <v>1</v>
      </c>
      <c r="R21" s="15">
        <f t="shared" si="0"/>
        <v>2863.35</v>
      </c>
      <c r="S21" s="13">
        <v>4</v>
      </c>
      <c r="T21" s="15">
        <f t="shared" si="1"/>
        <v>11453.4</v>
      </c>
      <c r="U21" s="1">
        <v>28000</v>
      </c>
      <c r="V21" s="1"/>
      <c r="W21" s="1"/>
    </row>
    <row r="22" spans="1:23" ht="30" x14ac:dyDescent="0.25">
      <c r="A22" s="13"/>
      <c r="B22" s="13" t="s">
        <v>263</v>
      </c>
      <c r="C22" s="13"/>
      <c r="D22" s="13"/>
      <c r="E22" s="13"/>
      <c r="F22" s="14"/>
      <c r="G22" s="13"/>
      <c r="H22" s="13"/>
      <c r="I22" s="13"/>
      <c r="J22" s="13"/>
      <c r="K22" s="13"/>
      <c r="L22" s="13"/>
      <c r="M22" s="13"/>
      <c r="N22" s="15">
        <v>1587.11</v>
      </c>
      <c r="O22" s="13" t="s">
        <v>101</v>
      </c>
      <c r="P22" s="13" t="s">
        <v>244</v>
      </c>
      <c r="Q22" s="13">
        <v>1</v>
      </c>
      <c r="R22" s="15">
        <f t="shared" si="0"/>
        <v>1587.11</v>
      </c>
      <c r="S22" s="13">
        <v>4</v>
      </c>
      <c r="T22" s="15">
        <f t="shared" si="1"/>
        <v>6348.44</v>
      </c>
      <c r="U22" s="1"/>
      <c r="V22" s="1"/>
      <c r="W22" s="1"/>
    </row>
    <row r="23" spans="1:23" ht="60" x14ac:dyDescent="0.25">
      <c r="A23" s="1"/>
      <c r="B23" s="1" t="s">
        <v>36</v>
      </c>
      <c r="C23" s="1" t="s">
        <v>31</v>
      </c>
      <c r="D23" s="1" t="s">
        <v>34</v>
      </c>
      <c r="E23" s="1"/>
      <c r="F23" s="2" t="s">
        <v>37</v>
      </c>
      <c r="G23" s="1" t="s">
        <v>38</v>
      </c>
      <c r="H23" s="1" t="s">
        <v>39</v>
      </c>
      <c r="I23" s="1" t="s">
        <v>40</v>
      </c>
      <c r="J23" s="1" t="s">
        <v>167</v>
      </c>
      <c r="K23" s="1"/>
      <c r="L23" s="1"/>
      <c r="M23" s="1" t="s">
        <v>134</v>
      </c>
      <c r="N23" s="10">
        <v>2200</v>
      </c>
      <c r="O23" s="1" t="s">
        <v>104</v>
      </c>
      <c r="P23" s="1"/>
      <c r="Q23" s="1"/>
      <c r="R23" s="15">
        <f t="shared" si="0"/>
        <v>0</v>
      </c>
      <c r="S23" s="1"/>
      <c r="T23" s="15">
        <f t="shared" si="1"/>
        <v>0</v>
      </c>
      <c r="U23" s="1"/>
      <c r="V23" s="1"/>
      <c r="W23" s="1"/>
    </row>
    <row r="24" spans="1:23" ht="60" x14ac:dyDescent="0.25">
      <c r="A24" s="1"/>
      <c r="B24" s="1" t="s">
        <v>35</v>
      </c>
      <c r="C24" s="1" t="s">
        <v>32</v>
      </c>
      <c r="D24" s="1" t="s">
        <v>33</v>
      </c>
      <c r="E24" s="1"/>
      <c r="F24" s="2" t="s">
        <v>37</v>
      </c>
      <c r="G24" s="1" t="s">
        <v>38</v>
      </c>
      <c r="H24" s="1" t="s">
        <v>39</v>
      </c>
      <c r="I24" s="1" t="s">
        <v>40</v>
      </c>
      <c r="J24" s="1" t="s">
        <v>167</v>
      </c>
      <c r="K24" s="1" t="s">
        <v>41</v>
      </c>
      <c r="L24" s="1"/>
      <c r="M24" s="1"/>
      <c r="N24" s="10">
        <v>2100</v>
      </c>
      <c r="O24" s="1" t="s">
        <v>104</v>
      </c>
      <c r="P24" s="1"/>
      <c r="Q24" s="1"/>
      <c r="R24" s="15">
        <f t="shared" si="0"/>
        <v>0</v>
      </c>
      <c r="S24" s="1"/>
      <c r="T24" s="15">
        <f t="shared" si="1"/>
        <v>0</v>
      </c>
      <c r="U24" s="1"/>
      <c r="V24" s="1"/>
      <c r="W24" s="1"/>
    </row>
    <row r="25" spans="1:23" ht="105" x14ac:dyDescent="0.25">
      <c r="A25" s="13"/>
      <c r="B25" s="13" t="s">
        <v>237</v>
      </c>
      <c r="C25" s="13" t="s">
        <v>235</v>
      </c>
      <c r="D25" s="13" t="s">
        <v>34</v>
      </c>
      <c r="E25" s="13" t="s">
        <v>238</v>
      </c>
      <c r="F25" s="14" t="s">
        <v>239</v>
      </c>
      <c r="G25" s="13" t="s">
        <v>114</v>
      </c>
      <c r="H25" s="13" t="s">
        <v>240</v>
      </c>
      <c r="I25" s="13"/>
      <c r="J25" s="13" t="s">
        <v>166</v>
      </c>
      <c r="K25" s="13" t="s">
        <v>44</v>
      </c>
      <c r="L25" s="13"/>
      <c r="M25" s="13" t="s">
        <v>241</v>
      </c>
      <c r="N25" s="15">
        <v>3596.01</v>
      </c>
      <c r="O25" s="13" t="s">
        <v>104</v>
      </c>
      <c r="P25" s="13" t="s">
        <v>236</v>
      </c>
      <c r="Q25" s="13">
        <v>1</v>
      </c>
      <c r="R25" s="15">
        <f t="shared" si="0"/>
        <v>3596.01</v>
      </c>
      <c r="S25" s="13">
        <v>5</v>
      </c>
      <c r="T25" s="15">
        <f t="shared" si="1"/>
        <v>17980.050000000003</v>
      </c>
      <c r="U25" s="13"/>
      <c r="V25" s="13"/>
      <c r="W25" s="1"/>
    </row>
    <row r="26" spans="1:23" ht="30" x14ac:dyDescent="0.25">
      <c r="A26" s="13"/>
      <c r="B26" s="13" t="s">
        <v>262</v>
      </c>
      <c r="C26" s="13"/>
      <c r="D26" s="13"/>
      <c r="E26" s="13"/>
      <c r="F26" s="14"/>
      <c r="G26" s="13"/>
      <c r="H26" s="13"/>
      <c r="I26" s="13"/>
      <c r="J26" s="13"/>
      <c r="K26" s="13"/>
      <c r="L26" s="13"/>
      <c r="M26" s="13"/>
      <c r="N26" s="15">
        <v>1943.44</v>
      </c>
      <c r="O26" s="13" t="s">
        <v>104</v>
      </c>
      <c r="P26" s="13" t="s">
        <v>243</v>
      </c>
      <c r="Q26" s="13">
        <v>1</v>
      </c>
      <c r="R26" s="15">
        <f t="shared" si="0"/>
        <v>1943.44</v>
      </c>
      <c r="S26" s="13">
        <v>5</v>
      </c>
      <c r="T26" s="15">
        <f t="shared" si="1"/>
        <v>9717.2000000000007</v>
      </c>
      <c r="U26" s="13"/>
      <c r="V26" s="13"/>
      <c r="W26" s="1"/>
    </row>
    <row r="27" spans="1:23" s="9" customFormat="1" x14ac:dyDescent="0.25">
      <c r="A27" s="7"/>
      <c r="B27" s="7"/>
      <c r="C27" s="7"/>
      <c r="D27" s="7"/>
      <c r="E27" s="7"/>
      <c r="F27" s="8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15">
        <f>Q27*N27</f>
        <v>0</v>
      </c>
      <c r="S27" s="7"/>
      <c r="T27" s="15">
        <f>S27*N27</f>
        <v>0</v>
      </c>
      <c r="U27" s="7"/>
      <c r="V27" s="7"/>
      <c r="W27" s="7"/>
    </row>
    <row r="28" spans="1:23" ht="105" x14ac:dyDescent="0.25">
      <c r="A28" s="1" t="s">
        <v>42</v>
      </c>
      <c r="B28" s="13" t="s">
        <v>131</v>
      </c>
      <c r="C28" s="13" t="s">
        <v>43</v>
      </c>
      <c r="D28" s="13" t="s">
        <v>128</v>
      </c>
      <c r="E28" s="13"/>
      <c r="F28" s="14" t="s">
        <v>119</v>
      </c>
      <c r="G28" s="13" t="s">
        <v>114</v>
      </c>
      <c r="H28" s="13" t="s">
        <v>130</v>
      </c>
      <c r="I28" s="13" t="s">
        <v>130</v>
      </c>
      <c r="J28" s="13"/>
      <c r="K28" s="13" t="s">
        <v>129</v>
      </c>
      <c r="L28" s="13"/>
      <c r="M28" s="13" t="s">
        <v>224</v>
      </c>
      <c r="N28" s="15">
        <v>2500</v>
      </c>
      <c r="O28" s="13" t="s">
        <v>0</v>
      </c>
      <c r="P28" s="1" t="s">
        <v>242</v>
      </c>
      <c r="Q28" s="1"/>
      <c r="R28" s="15">
        <f>Q28*N28</f>
        <v>0</v>
      </c>
      <c r="S28" s="1">
        <v>0</v>
      </c>
      <c r="T28" s="15">
        <f>S28*N28</f>
        <v>0</v>
      </c>
      <c r="U28" s="1">
        <v>32000</v>
      </c>
      <c r="V28" s="1"/>
      <c r="W28" s="1"/>
    </row>
    <row r="29" spans="1:23" ht="90" x14ac:dyDescent="0.25">
      <c r="A29" s="1"/>
      <c r="B29" s="1" t="s">
        <v>133</v>
      </c>
      <c r="C29" s="1" t="s">
        <v>43</v>
      </c>
      <c r="D29" s="1" t="s">
        <v>128</v>
      </c>
      <c r="E29" s="1" t="s">
        <v>45</v>
      </c>
      <c r="F29" s="2" t="s">
        <v>46</v>
      </c>
      <c r="G29" s="1" t="s">
        <v>47</v>
      </c>
      <c r="H29" s="1" t="s">
        <v>48</v>
      </c>
      <c r="I29" s="1" t="s">
        <v>48</v>
      </c>
      <c r="J29" s="1"/>
      <c r="K29" s="1" t="s">
        <v>44</v>
      </c>
      <c r="L29" s="1"/>
      <c r="M29" s="1" t="s">
        <v>132</v>
      </c>
      <c r="N29" s="1"/>
      <c r="O29" s="1" t="s">
        <v>0</v>
      </c>
      <c r="P29" s="1"/>
      <c r="Q29" s="1"/>
      <c r="R29" s="15">
        <f>Q29*N29</f>
        <v>0</v>
      </c>
      <c r="S29" s="1"/>
      <c r="T29" s="15">
        <f>S29*N29</f>
        <v>0</v>
      </c>
      <c r="U29" s="1"/>
      <c r="V29" s="1"/>
      <c r="W29" s="1"/>
    </row>
    <row r="30" spans="1:23" s="9" customFormat="1" x14ac:dyDescent="0.25">
      <c r="A30" s="7"/>
      <c r="B30" s="7"/>
      <c r="C30" s="7"/>
      <c r="D30" s="7"/>
      <c r="E30" s="7"/>
      <c r="F30" s="8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15">
        <f t="shared" si="0"/>
        <v>0</v>
      </c>
      <c r="S30" s="7"/>
      <c r="T30" s="15">
        <f t="shared" si="1"/>
        <v>0</v>
      </c>
      <c r="U30" s="7"/>
      <c r="V30" s="7"/>
      <c r="W30" s="7"/>
    </row>
    <row r="31" spans="1:23" ht="30" x14ac:dyDescent="0.25">
      <c r="A31" s="1" t="s">
        <v>105</v>
      </c>
      <c r="B31" s="1" t="s">
        <v>186</v>
      </c>
      <c r="C31" s="1" t="s">
        <v>110</v>
      </c>
      <c r="D31" s="1" t="s">
        <v>111</v>
      </c>
      <c r="E31" s="1"/>
      <c r="F31" s="2" t="s">
        <v>189</v>
      </c>
      <c r="G31" s="1" t="s">
        <v>188</v>
      </c>
      <c r="H31" s="1" t="s">
        <v>187</v>
      </c>
      <c r="I31" s="1"/>
      <c r="J31" s="1"/>
      <c r="K31" s="1"/>
      <c r="L31" s="1"/>
      <c r="M31" s="1"/>
      <c r="N31" s="1"/>
      <c r="O31" s="1" t="s">
        <v>101</v>
      </c>
      <c r="P31" s="1" t="s">
        <v>193</v>
      </c>
      <c r="Q31" s="1"/>
      <c r="R31" s="15">
        <f t="shared" si="0"/>
        <v>0</v>
      </c>
      <c r="S31" s="1"/>
      <c r="T31" s="15">
        <f t="shared" si="1"/>
        <v>0</v>
      </c>
      <c r="U31" s="1">
        <v>2400</v>
      </c>
      <c r="V31" s="1"/>
      <c r="W31" s="1"/>
    </row>
    <row r="32" spans="1:23" ht="60" x14ac:dyDescent="0.25">
      <c r="A32" s="1"/>
      <c r="B32" s="1" t="s">
        <v>190</v>
      </c>
      <c r="C32" s="1" t="s">
        <v>110</v>
      </c>
      <c r="D32" s="1" t="s">
        <v>111</v>
      </c>
      <c r="E32" s="1"/>
      <c r="F32" s="2" t="s">
        <v>191</v>
      </c>
      <c r="G32" s="1"/>
      <c r="H32" s="1" t="s">
        <v>145</v>
      </c>
      <c r="I32" s="1"/>
      <c r="J32" s="1"/>
      <c r="K32" s="1"/>
      <c r="L32" s="1"/>
      <c r="M32" s="1"/>
      <c r="N32" s="1"/>
      <c r="O32" s="1" t="s">
        <v>101</v>
      </c>
      <c r="P32" s="1"/>
      <c r="Q32" s="1"/>
      <c r="R32" s="15">
        <f t="shared" si="0"/>
        <v>0</v>
      </c>
      <c r="S32" s="1"/>
      <c r="T32" s="15">
        <f t="shared" si="1"/>
        <v>0</v>
      </c>
      <c r="U32" s="1"/>
      <c r="V32" s="1"/>
      <c r="W32" s="1"/>
    </row>
    <row r="33" spans="1:23" s="9" customFormat="1" x14ac:dyDescent="0.25">
      <c r="A33" s="7"/>
      <c r="B33" s="7"/>
      <c r="C33" s="7"/>
      <c r="D33" s="7"/>
      <c r="E33" s="7"/>
      <c r="F33" s="8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15">
        <f t="shared" si="0"/>
        <v>0</v>
      </c>
      <c r="S33" s="7"/>
      <c r="T33" s="15">
        <f t="shared" si="1"/>
        <v>0</v>
      </c>
      <c r="U33" s="7"/>
      <c r="V33" s="7"/>
      <c r="W33" s="7"/>
    </row>
    <row r="34" spans="1:23" ht="75" x14ac:dyDescent="0.25">
      <c r="A34" s="12" t="s">
        <v>49</v>
      </c>
      <c r="B34" s="13" t="s">
        <v>234</v>
      </c>
      <c r="C34" s="13" t="s">
        <v>53</v>
      </c>
      <c r="D34" s="13" t="s">
        <v>54</v>
      </c>
      <c r="E34" s="13" t="s">
        <v>45</v>
      </c>
      <c r="F34" s="14" t="s">
        <v>55</v>
      </c>
      <c r="G34" s="13" t="s">
        <v>56</v>
      </c>
      <c r="H34" s="13" t="s">
        <v>58</v>
      </c>
      <c r="I34" s="13" t="s">
        <v>57</v>
      </c>
      <c r="J34" s="13"/>
      <c r="K34" s="13" t="s">
        <v>59</v>
      </c>
      <c r="L34" s="13"/>
      <c r="M34" s="13" t="s">
        <v>208</v>
      </c>
      <c r="N34" s="15">
        <v>780</v>
      </c>
      <c r="O34" s="13" t="s">
        <v>104</v>
      </c>
      <c r="P34" s="1" t="s">
        <v>227</v>
      </c>
      <c r="Q34" s="1">
        <v>5</v>
      </c>
      <c r="R34" s="15">
        <f t="shared" si="0"/>
        <v>3900</v>
      </c>
      <c r="S34" s="1">
        <v>5</v>
      </c>
      <c r="T34" s="15">
        <f t="shared" si="1"/>
        <v>3900</v>
      </c>
      <c r="U34" s="1">
        <v>12000</v>
      </c>
      <c r="V34" s="1"/>
      <c r="W34" s="1"/>
    </row>
    <row r="35" spans="1:23" ht="30" x14ac:dyDescent="0.25">
      <c r="A35" s="1"/>
      <c r="B35" s="1" t="s">
        <v>194</v>
      </c>
      <c r="C35" s="1" t="s">
        <v>53</v>
      </c>
      <c r="D35" s="1" t="s">
        <v>54</v>
      </c>
      <c r="E35" s="1"/>
      <c r="F35" s="2" t="s">
        <v>196</v>
      </c>
      <c r="G35" s="1" t="s">
        <v>199</v>
      </c>
      <c r="H35" s="1" t="s">
        <v>202</v>
      </c>
      <c r="I35" s="1"/>
      <c r="J35" s="1"/>
      <c r="K35" s="1" t="s">
        <v>198</v>
      </c>
      <c r="L35" s="1"/>
      <c r="M35" s="1" t="s">
        <v>200</v>
      </c>
      <c r="N35" s="10">
        <v>5781</v>
      </c>
      <c r="O35" s="1" t="s">
        <v>104</v>
      </c>
      <c r="P35" s="1" t="s">
        <v>228</v>
      </c>
      <c r="Q35" s="1"/>
      <c r="R35" s="15">
        <f t="shared" si="0"/>
        <v>0</v>
      </c>
      <c r="S35" s="1">
        <v>1</v>
      </c>
      <c r="T35" s="15">
        <f t="shared" si="1"/>
        <v>5781</v>
      </c>
      <c r="U35" s="1">
        <v>0</v>
      </c>
      <c r="V35" s="1"/>
      <c r="W35" s="1"/>
    </row>
    <row r="36" spans="1:23" ht="60" x14ac:dyDescent="0.25">
      <c r="A36" s="1"/>
      <c r="B36" s="1" t="s">
        <v>195</v>
      </c>
      <c r="C36" s="1" t="s">
        <v>53</v>
      </c>
      <c r="D36" s="1" t="s">
        <v>54</v>
      </c>
      <c r="E36" s="1"/>
      <c r="F36" s="2" t="s">
        <v>203</v>
      </c>
      <c r="G36" s="1" t="s">
        <v>197</v>
      </c>
      <c r="H36" s="1" t="s">
        <v>202</v>
      </c>
      <c r="I36" s="1"/>
      <c r="J36" s="1"/>
      <c r="K36" s="1" t="s">
        <v>201</v>
      </c>
      <c r="L36" s="1"/>
      <c r="M36" s="1" t="s">
        <v>200</v>
      </c>
      <c r="N36" s="10">
        <v>5346</v>
      </c>
      <c r="O36" s="1" t="s">
        <v>104</v>
      </c>
      <c r="P36" s="1" t="s">
        <v>233</v>
      </c>
      <c r="Q36" s="1"/>
      <c r="R36" s="15">
        <f t="shared" si="0"/>
        <v>0</v>
      </c>
      <c r="S36" s="1"/>
      <c r="T36" s="15">
        <f t="shared" si="1"/>
        <v>0</v>
      </c>
      <c r="U36" s="1"/>
      <c r="V36" s="1"/>
      <c r="W36" s="1"/>
    </row>
    <row r="37" spans="1:23" s="9" customFormat="1" x14ac:dyDescent="0.25">
      <c r="A37" s="7"/>
      <c r="B37" s="7"/>
      <c r="C37" s="7"/>
      <c r="D37" s="7"/>
      <c r="E37" s="7"/>
      <c r="F37" s="8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15">
        <f t="shared" si="0"/>
        <v>0</v>
      </c>
      <c r="S37" s="7"/>
      <c r="T37" s="15">
        <f t="shared" si="1"/>
        <v>0</v>
      </c>
      <c r="U37" s="7"/>
      <c r="V37" s="7"/>
      <c r="W37" s="7"/>
    </row>
    <row r="38" spans="1:23" ht="90" x14ac:dyDescent="0.25">
      <c r="A38" s="1" t="s">
        <v>50</v>
      </c>
      <c r="B38" s="13" t="s">
        <v>260</v>
      </c>
      <c r="C38" s="13" t="s">
        <v>60</v>
      </c>
      <c r="D38" s="13" t="s">
        <v>54</v>
      </c>
      <c r="E38" s="13" t="s">
        <v>65</v>
      </c>
      <c r="F38" s="14" t="s">
        <v>63</v>
      </c>
      <c r="G38" s="13" t="s">
        <v>62</v>
      </c>
      <c r="H38" s="13" t="s">
        <v>64</v>
      </c>
      <c r="I38" s="13"/>
      <c r="J38" s="13" t="s">
        <v>66</v>
      </c>
      <c r="K38" s="13" t="s">
        <v>61</v>
      </c>
      <c r="L38" s="13"/>
      <c r="M38" s="13" t="s">
        <v>67</v>
      </c>
      <c r="N38" s="10">
        <v>1331</v>
      </c>
      <c r="O38" s="1" t="s">
        <v>104</v>
      </c>
      <c r="P38" s="1" t="s">
        <v>226</v>
      </c>
      <c r="Q38" s="1"/>
      <c r="R38" s="15">
        <f t="shared" si="0"/>
        <v>0</v>
      </c>
      <c r="S38" s="1">
        <v>4</v>
      </c>
      <c r="T38" s="15">
        <f t="shared" si="1"/>
        <v>5324</v>
      </c>
      <c r="U38" s="1">
        <v>2800</v>
      </c>
      <c r="V38" s="1"/>
      <c r="W38" s="1"/>
    </row>
    <row r="39" spans="1:23" ht="30" x14ac:dyDescent="0.25">
      <c r="A39" s="1"/>
      <c r="B39" s="1" t="s">
        <v>259</v>
      </c>
      <c r="C39" s="1"/>
      <c r="D39" s="1"/>
      <c r="E39" s="1"/>
      <c r="F39" s="2"/>
      <c r="G39" s="1"/>
      <c r="H39" s="1"/>
      <c r="I39" s="1"/>
      <c r="J39" s="1"/>
      <c r="K39" s="1"/>
      <c r="L39" s="1"/>
      <c r="M39" s="1"/>
      <c r="N39" s="10">
        <v>915</v>
      </c>
      <c r="O39" s="1"/>
      <c r="P39" s="1"/>
      <c r="Q39" s="1"/>
      <c r="R39" s="15">
        <f t="shared" si="0"/>
        <v>0</v>
      </c>
      <c r="S39" s="1"/>
      <c r="T39" s="15">
        <f t="shared" si="1"/>
        <v>0</v>
      </c>
      <c r="U39" s="1"/>
      <c r="V39" s="1"/>
      <c r="W39" s="1"/>
    </row>
    <row r="40" spans="1:23" s="9" customFormat="1" x14ac:dyDescent="0.25">
      <c r="A40" s="7"/>
      <c r="B40" s="7"/>
      <c r="C40" s="7"/>
      <c r="D40" s="7"/>
      <c r="E40" s="7"/>
      <c r="F40" s="8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15">
        <f t="shared" si="0"/>
        <v>0</v>
      </c>
      <c r="S40" s="7"/>
      <c r="T40" s="15">
        <f t="shared" si="1"/>
        <v>0</v>
      </c>
      <c r="U40" s="7"/>
      <c r="V40" s="7"/>
      <c r="W40" s="7"/>
    </row>
    <row r="41" spans="1:23" ht="45" x14ac:dyDescent="0.25">
      <c r="A41" s="1" t="s">
        <v>106</v>
      </c>
      <c r="B41" s="13" t="s">
        <v>148</v>
      </c>
      <c r="C41" s="13" t="s">
        <v>137</v>
      </c>
      <c r="D41" s="13" t="s">
        <v>138</v>
      </c>
      <c r="E41" s="13" t="s">
        <v>140</v>
      </c>
      <c r="F41" s="14" t="s">
        <v>139</v>
      </c>
      <c r="G41" s="13" t="s">
        <v>143</v>
      </c>
      <c r="H41" s="13" t="s">
        <v>149</v>
      </c>
      <c r="I41" s="13"/>
      <c r="J41" s="13"/>
      <c r="K41" s="13" t="s">
        <v>146</v>
      </c>
      <c r="L41" s="13"/>
      <c r="M41" s="13" t="s">
        <v>142</v>
      </c>
      <c r="N41" s="10">
        <v>1103</v>
      </c>
      <c r="O41" s="1" t="s">
        <v>104</v>
      </c>
      <c r="P41" s="1"/>
      <c r="Q41" s="1">
        <v>2</v>
      </c>
      <c r="R41" s="15">
        <f t="shared" si="0"/>
        <v>2206</v>
      </c>
      <c r="S41" s="1">
        <v>8</v>
      </c>
      <c r="T41" s="15">
        <f t="shared" si="1"/>
        <v>8824</v>
      </c>
      <c r="U41" s="1">
        <v>11000</v>
      </c>
      <c r="V41" s="1"/>
      <c r="W41" s="1"/>
    </row>
    <row r="42" spans="1:23" x14ac:dyDescent="0.25">
      <c r="A42" s="1"/>
      <c r="B42" s="1" t="s">
        <v>261</v>
      </c>
      <c r="C42" s="1"/>
      <c r="D42" s="1"/>
      <c r="E42" s="1"/>
      <c r="F42" s="2"/>
      <c r="G42" s="1"/>
      <c r="H42" s="1"/>
      <c r="I42" s="1"/>
      <c r="J42" s="1"/>
      <c r="K42" s="1"/>
      <c r="L42" s="1"/>
      <c r="M42" s="1"/>
      <c r="N42" s="10">
        <v>595</v>
      </c>
      <c r="O42" s="1"/>
      <c r="P42" s="1"/>
      <c r="Q42" s="1"/>
      <c r="R42" s="15">
        <f t="shared" si="0"/>
        <v>0</v>
      </c>
      <c r="S42" s="1"/>
      <c r="T42" s="15">
        <f t="shared" si="1"/>
        <v>0</v>
      </c>
      <c r="U42" s="1"/>
      <c r="V42" s="1"/>
      <c r="W42" s="1"/>
    </row>
    <row r="43" spans="1:23" ht="45" x14ac:dyDescent="0.25">
      <c r="A43" s="1"/>
      <c r="B43" s="1" t="s">
        <v>147</v>
      </c>
      <c r="C43" s="1" t="s">
        <v>137</v>
      </c>
      <c r="D43" s="1" t="s">
        <v>138</v>
      </c>
      <c r="E43" s="1" t="s">
        <v>140</v>
      </c>
      <c r="F43" s="2" t="s">
        <v>144</v>
      </c>
      <c r="G43" s="1" t="s">
        <v>141</v>
      </c>
      <c r="H43" s="1" t="s">
        <v>145</v>
      </c>
      <c r="I43" s="1"/>
      <c r="J43" s="1"/>
      <c r="K43" s="1" t="s">
        <v>146</v>
      </c>
      <c r="L43" s="1"/>
      <c r="M43" s="1"/>
      <c r="N43" s="10">
        <v>458</v>
      </c>
      <c r="O43" s="1" t="s">
        <v>104</v>
      </c>
      <c r="P43" s="1"/>
      <c r="Q43" s="1"/>
      <c r="R43" s="15">
        <f t="shared" si="0"/>
        <v>0</v>
      </c>
      <c r="S43" s="1"/>
      <c r="T43" s="15">
        <f t="shared" si="1"/>
        <v>0</v>
      </c>
      <c r="U43" s="1"/>
      <c r="V43" s="1"/>
      <c r="W43" s="1"/>
    </row>
    <row r="44" spans="1:23" ht="60" x14ac:dyDescent="0.25">
      <c r="A44" s="1"/>
      <c r="B44" s="1" t="s">
        <v>156</v>
      </c>
      <c r="C44" s="1" t="s">
        <v>150</v>
      </c>
      <c r="D44" s="1" t="s">
        <v>151</v>
      </c>
      <c r="E44" s="1"/>
      <c r="F44" s="2" t="s">
        <v>160</v>
      </c>
      <c r="G44" s="1" t="s">
        <v>157</v>
      </c>
      <c r="H44" s="1" t="s">
        <v>159</v>
      </c>
      <c r="I44" s="1"/>
      <c r="J44" s="1"/>
      <c r="K44" s="1"/>
      <c r="L44" s="1"/>
      <c r="M44" s="1" t="s">
        <v>158</v>
      </c>
      <c r="N44" s="1"/>
      <c r="O44" s="1" t="s">
        <v>104</v>
      </c>
      <c r="P44" s="1"/>
      <c r="Q44" s="1"/>
      <c r="R44" s="15">
        <f t="shared" si="0"/>
        <v>0</v>
      </c>
      <c r="S44" s="1"/>
      <c r="T44" s="15">
        <f t="shared" si="1"/>
        <v>0</v>
      </c>
      <c r="U44" s="1"/>
      <c r="V44" s="1"/>
      <c r="W44" s="1"/>
    </row>
    <row r="45" spans="1:23" ht="30" x14ac:dyDescent="0.25">
      <c r="A45" s="1"/>
      <c r="B45" s="1" t="s">
        <v>155</v>
      </c>
      <c r="C45" s="1" t="s">
        <v>150</v>
      </c>
      <c r="D45" s="1" t="s">
        <v>151</v>
      </c>
      <c r="E45" s="1" t="s">
        <v>140</v>
      </c>
      <c r="F45" s="2" t="s">
        <v>152</v>
      </c>
      <c r="G45" s="1" t="s">
        <v>153</v>
      </c>
      <c r="H45" s="1" t="s">
        <v>154</v>
      </c>
      <c r="I45" s="1"/>
      <c r="J45" s="1"/>
      <c r="K45" s="1" t="s">
        <v>146</v>
      </c>
      <c r="L45" s="1"/>
      <c r="M45" s="1"/>
      <c r="N45" s="1"/>
      <c r="O45" s="1" t="s">
        <v>104</v>
      </c>
      <c r="P45" s="1"/>
      <c r="Q45" s="1"/>
      <c r="R45" s="15">
        <f t="shared" si="0"/>
        <v>0</v>
      </c>
      <c r="S45" s="1"/>
      <c r="T45" s="15">
        <f t="shared" si="1"/>
        <v>0</v>
      </c>
      <c r="U45" s="1"/>
      <c r="V45" s="1"/>
      <c r="W45" s="1"/>
    </row>
    <row r="46" spans="1:23" s="9" customFormat="1" x14ac:dyDescent="0.25">
      <c r="A46" s="7"/>
      <c r="B46" s="7"/>
      <c r="C46" s="7"/>
      <c r="D46" s="7"/>
      <c r="E46" s="7"/>
      <c r="F46" s="8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15">
        <f t="shared" si="0"/>
        <v>0</v>
      </c>
      <c r="S46" s="7"/>
      <c r="T46" s="15">
        <f t="shared" si="1"/>
        <v>0</v>
      </c>
      <c r="U46" s="7"/>
      <c r="V46" s="7"/>
      <c r="W46" s="7"/>
    </row>
    <row r="47" spans="1:23" s="19" customFormat="1" ht="45" x14ac:dyDescent="0.25">
      <c r="A47" s="17" t="s">
        <v>211</v>
      </c>
      <c r="L47" s="17"/>
      <c r="M47" s="17"/>
      <c r="N47" s="17"/>
      <c r="O47" s="17"/>
      <c r="P47" s="17" t="s">
        <v>229</v>
      </c>
      <c r="Q47" s="17"/>
      <c r="R47" s="15">
        <f t="shared" si="0"/>
        <v>0</v>
      </c>
      <c r="S47" s="17"/>
      <c r="T47" s="15">
        <f t="shared" si="1"/>
        <v>0</v>
      </c>
      <c r="U47" s="17"/>
      <c r="V47" s="17"/>
      <c r="W47" s="17"/>
    </row>
    <row r="48" spans="1:23" s="19" customFormat="1" ht="30" x14ac:dyDescent="0.25">
      <c r="A48" s="17"/>
      <c r="B48" s="17" t="s">
        <v>212</v>
      </c>
      <c r="C48" s="17" t="s">
        <v>213</v>
      </c>
      <c r="D48" s="17" t="s">
        <v>214</v>
      </c>
      <c r="E48" s="17"/>
      <c r="F48" s="18" t="s">
        <v>119</v>
      </c>
      <c r="G48" s="17" t="s">
        <v>215</v>
      </c>
      <c r="H48" s="17"/>
      <c r="I48" s="17" t="s">
        <v>216</v>
      </c>
      <c r="J48" s="17" t="s">
        <v>217</v>
      </c>
      <c r="K48" s="17" t="s">
        <v>218</v>
      </c>
      <c r="L48" s="17"/>
      <c r="M48" s="17"/>
      <c r="N48" s="17"/>
      <c r="O48" s="17"/>
      <c r="P48" s="17"/>
      <c r="Q48" s="17"/>
      <c r="R48" s="15">
        <f t="shared" si="0"/>
        <v>0</v>
      </c>
      <c r="S48" s="17"/>
      <c r="T48" s="15">
        <f t="shared" si="1"/>
        <v>0</v>
      </c>
      <c r="U48" s="17">
        <v>12000</v>
      </c>
      <c r="V48" s="17"/>
      <c r="W48" s="17"/>
    </row>
    <row r="49" spans="1:23" s="9" customFormat="1" x14ac:dyDescent="0.25">
      <c r="A49" s="7"/>
      <c r="B49" s="7"/>
      <c r="C49" s="7"/>
      <c r="D49" s="7"/>
      <c r="E49" s="7"/>
      <c r="F49" s="8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15">
        <f t="shared" si="0"/>
        <v>0</v>
      </c>
      <c r="S49" s="7"/>
      <c r="T49" s="15">
        <f t="shared" si="1"/>
        <v>0</v>
      </c>
      <c r="U49" s="7"/>
      <c r="V49" s="7"/>
      <c r="W49" s="7"/>
    </row>
    <row r="50" spans="1:23" x14ac:dyDescent="0.25">
      <c r="A50" s="1" t="s">
        <v>51</v>
      </c>
      <c r="B50" s="1"/>
      <c r="C50" s="1"/>
      <c r="D50" s="1"/>
      <c r="E50" s="1"/>
      <c r="F50" s="1"/>
      <c r="G50" s="1"/>
      <c r="H50" s="1" t="s">
        <v>68</v>
      </c>
      <c r="I50" s="1"/>
      <c r="J50" s="1"/>
      <c r="K50" s="1"/>
      <c r="L50" s="1"/>
      <c r="M50" s="1"/>
      <c r="N50" s="1"/>
      <c r="O50" s="1" t="s">
        <v>0</v>
      </c>
      <c r="P50" s="1"/>
      <c r="Q50" s="1"/>
      <c r="R50" s="15">
        <f t="shared" si="0"/>
        <v>0</v>
      </c>
      <c r="S50" s="1"/>
      <c r="T50" s="15">
        <f t="shared" si="1"/>
        <v>0</v>
      </c>
      <c r="U50" s="1">
        <v>21500</v>
      </c>
      <c r="V50" s="1"/>
      <c r="W50" s="1"/>
    </row>
    <row r="51" spans="1:23" s="9" customFormat="1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15">
        <f t="shared" si="0"/>
        <v>0</v>
      </c>
      <c r="S51" s="7"/>
      <c r="T51" s="15">
        <f t="shared" si="1"/>
        <v>0</v>
      </c>
      <c r="U51" s="7"/>
      <c r="V51" s="7"/>
      <c r="W51" s="7"/>
    </row>
    <row r="52" spans="1:23" ht="30" x14ac:dyDescent="0.25">
      <c r="A52" s="1" t="s">
        <v>52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 t="s">
        <v>104</v>
      </c>
      <c r="P52" s="1"/>
      <c r="Q52" s="1"/>
      <c r="R52" s="15">
        <f t="shared" si="0"/>
        <v>0</v>
      </c>
      <c r="S52" s="1"/>
      <c r="T52" s="15">
        <f t="shared" si="1"/>
        <v>0</v>
      </c>
      <c r="U52" s="1">
        <v>6000</v>
      </c>
      <c r="V52" s="1"/>
      <c r="W52" s="1"/>
    </row>
    <row r="53" spans="1:23" ht="150" x14ac:dyDescent="0.25">
      <c r="A53" s="1"/>
      <c r="B53" s="1" t="s">
        <v>245</v>
      </c>
      <c r="C53" s="1" t="s">
        <v>247</v>
      </c>
      <c r="D53" s="1" t="s">
        <v>0</v>
      </c>
      <c r="E53" s="1" t="s">
        <v>140</v>
      </c>
      <c r="F53" s="1" t="s">
        <v>239</v>
      </c>
      <c r="G53" s="1" t="s">
        <v>254</v>
      </c>
      <c r="H53" s="1" t="s">
        <v>250</v>
      </c>
      <c r="I53" s="1"/>
      <c r="J53" s="1" t="s">
        <v>255</v>
      </c>
      <c r="K53" s="1" t="s">
        <v>136</v>
      </c>
      <c r="L53" s="1"/>
      <c r="M53" s="1" t="s">
        <v>253</v>
      </c>
      <c r="N53" s="10">
        <v>2825</v>
      </c>
      <c r="O53" s="1" t="s">
        <v>183</v>
      </c>
      <c r="P53" s="1"/>
      <c r="Q53" s="1"/>
      <c r="R53" s="15">
        <f t="shared" si="0"/>
        <v>0</v>
      </c>
      <c r="S53" s="1"/>
      <c r="T53" s="15">
        <f t="shared" si="1"/>
        <v>0</v>
      </c>
      <c r="U53" s="1"/>
      <c r="V53" s="1"/>
      <c r="W53" s="1"/>
    </row>
    <row r="54" spans="1:23" ht="90" x14ac:dyDescent="0.25">
      <c r="A54" s="1"/>
      <c r="B54" s="1" t="s">
        <v>246</v>
      </c>
      <c r="C54" s="1" t="s">
        <v>247</v>
      </c>
      <c r="D54" s="1" t="s">
        <v>0</v>
      </c>
      <c r="E54" s="1" t="s">
        <v>140</v>
      </c>
      <c r="F54" s="1" t="s">
        <v>239</v>
      </c>
      <c r="G54" s="1" t="s">
        <v>248</v>
      </c>
      <c r="H54" s="1" t="s">
        <v>250</v>
      </c>
      <c r="I54" s="1"/>
      <c r="J54" s="1" t="s">
        <v>251</v>
      </c>
      <c r="K54" s="1" t="s">
        <v>249</v>
      </c>
      <c r="L54" s="1"/>
      <c r="M54" s="1" t="s">
        <v>252</v>
      </c>
      <c r="N54" s="10">
        <v>2745</v>
      </c>
      <c r="O54" s="1" t="s">
        <v>0</v>
      </c>
      <c r="P54" s="1"/>
      <c r="Q54" s="1"/>
      <c r="R54" s="15">
        <f t="shared" si="0"/>
        <v>0</v>
      </c>
      <c r="S54" s="1"/>
      <c r="T54" s="15">
        <f t="shared" si="1"/>
        <v>0</v>
      </c>
      <c r="U54" s="1"/>
      <c r="V54" s="1"/>
      <c r="W54" s="1"/>
    </row>
    <row r="55" spans="1:23" s="9" customFormat="1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15">
        <f t="shared" si="0"/>
        <v>0</v>
      </c>
      <c r="S55" s="7"/>
      <c r="T55" s="15">
        <f t="shared" si="1"/>
        <v>0</v>
      </c>
      <c r="U55" s="7"/>
      <c r="V55" s="7"/>
      <c r="W55" s="7"/>
    </row>
    <row r="56" spans="1:23" ht="45" x14ac:dyDescent="0.25">
      <c r="A56" s="11" t="s">
        <v>120</v>
      </c>
      <c r="B56" s="1"/>
      <c r="C56" s="1"/>
      <c r="D56" s="1" t="s">
        <v>121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1" t="s">
        <v>104</v>
      </c>
      <c r="P56" s="1"/>
      <c r="Q56" s="1"/>
      <c r="R56" s="15">
        <f t="shared" si="0"/>
        <v>0</v>
      </c>
      <c r="S56" s="1"/>
      <c r="T56" s="15">
        <f t="shared" si="1"/>
        <v>0</v>
      </c>
      <c r="U56" s="1"/>
      <c r="V56" s="1"/>
      <c r="W56" s="1"/>
    </row>
    <row r="57" spans="1:23" s="9" customFormat="1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15">
        <f t="shared" si="0"/>
        <v>0</v>
      </c>
      <c r="S57" s="7"/>
      <c r="T57" s="15">
        <f t="shared" si="1"/>
        <v>0</v>
      </c>
      <c r="U57" s="7"/>
      <c r="V57" s="7"/>
      <c r="W57" s="7"/>
    </row>
    <row r="58" spans="1:23" ht="75" x14ac:dyDescent="0.25">
      <c r="A58" s="1" t="s">
        <v>161</v>
      </c>
      <c r="B58" s="1" t="s">
        <v>297</v>
      </c>
      <c r="C58" s="1"/>
      <c r="D58" s="1"/>
      <c r="E58" s="1"/>
      <c r="F58" s="1" t="s">
        <v>298</v>
      </c>
      <c r="G58" s="1" t="s">
        <v>170</v>
      </c>
      <c r="H58" s="1" t="s">
        <v>171</v>
      </c>
      <c r="I58" s="1"/>
      <c r="J58" s="1"/>
      <c r="K58" s="1" t="s">
        <v>163</v>
      </c>
      <c r="L58" s="1"/>
      <c r="M58" s="1" t="s">
        <v>164</v>
      </c>
      <c r="N58" s="10">
        <v>1732</v>
      </c>
      <c r="O58" s="1" t="s">
        <v>104</v>
      </c>
      <c r="P58" s="1"/>
      <c r="Q58" s="1"/>
      <c r="R58" s="15">
        <f t="shared" si="0"/>
        <v>0</v>
      </c>
      <c r="S58" s="1"/>
      <c r="T58" s="15">
        <f t="shared" si="1"/>
        <v>0</v>
      </c>
      <c r="U58" s="1">
        <v>8000</v>
      </c>
      <c r="V58" s="1"/>
      <c r="W58" s="1"/>
    </row>
    <row r="59" spans="1:23" ht="90" x14ac:dyDescent="0.25">
      <c r="A59" s="1"/>
      <c r="B59" s="1" t="s">
        <v>178</v>
      </c>
      <c r="C59" s="1"/>
      <c r="D59" s="1"/>
      <c r="E59" s="1"/>
      <c r="F59" s="1" t="s">
        <v>172</v>
      </c>
      <c r="G59" s="1" t="s">
        <v>173</v>
      </c>
      <c r="H59" s="1" t="s">
        <v>174</v>
      </c>
      <c r="I59" s="1"/>
      <c r="J59" s="1"/>
      <c r="K59" s="1" t="s">
        <v>176</v>
      </c>
      <c r="L59" s="1"/>
      <c r="M59" s="1" t="s">
        <v>177</v>
      </c>
      <c r="N59" s="1"/>
      <c r="O59" s="1" t="s">
        <v>104</v>
      </c>
      <c r="P59" s="1"/>
      <c r="Q59" s="1"/>
      <c r="R59" s="15">
        <f t="shared" si="0"/>
        <v>0</v>
      </c>
      <c r="S59" s="1"/>
      <c r="T59" s="15">
        <f t="shared" si="1"/>
        <v>0</v>
      </c>
      <c r="U59" s="1"/>
      <c r="V59" s="1"/>
      <c r="W59" s="1"/>
    </row>
    <row r="60" spans="1:23" ht="60" x14ac:dyDescent="0.25">
      <c r="A60" s="1" t="s">
        <v>185</v>
      </c>
      <c r="B60" s="1" t="s">
        <v>179</v>
      </c>
      <c r="C60" s="1"/>
      <c r="D60" s="1"/>
      <c r="E60" s="1"/>
      <c r="F60" s="1" t="s">
        <v>184</v>
      </c>
      <c r="G60" s="1" t="s">
        <v>180</v>
      </c>
      <c r="H60" s="1" t="s">
        <v>181</v>
      </c>
      <c r="I60" s="1"/>
      <c r="J60" s="1"/>
      <c r="K60" s="1" t="s">
        <v>175</v>
      </c>
      <c r="L60" s="1"/>
      <c r="M60" s="1" t="s">
        <v>182</v>
      </c>
      <c r="N60" s="1"/>
      <c r="O60" s="1" t="s">
        <v>183</v>
      </c>
      <c r="P60" s="1"/>
      <c r="Q60" s="1"/>
      <c r="R60" s="15">
        <f t="shared" si="0"/>
        <v>0</v>
      </c>
      <c r="S60" s="1"/>
      <c r="T60" s="15">
        <f t="shared" si="1"/>
        <v>0</v>
      </c>
      <c r="U60" s="1"/>
      <c r="V60" s="1"/>
      <c r="W60" s="1"/>
    </row>
    <row r="61" spans="1:23" s="9" customFormat="1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20"/>
      <c r="S61" s="7"/>
      <c r="T61" s="20"/>
      <c r="U61" s="7"/>
      <c r="V61" s="7"/>
      <c r="W61" s="7"/>
    </row>
    <row r="62" spans="1:23" ht="105" x14ac:dyDescent="0.25">
      <c r="A62" s="1" t="s">
        <v>264</v>
      </c>
      <c r="B62" s="1" t="s">
        <v>284</v>
      </c>
      <c r="C62" s="1"/>
      <c r="D62" s="1" t="s">
        <v>285</v>
      </c>
      <c r="E62" s="1" t="s">
        <v>288</v>
      </c>
      <c r="F62" s="1" t="s">
        <v>291</v>
      </c>
      <c r="G62" s="1"/>
      <c r="H62" s="1" t="s">
        <v>289</v>
      </c>
      <c r="I62" s="1"/>
      <c r="J62" s="1"/>
      <c r="K62" s="1"/>
      <c r="L62" s="1"/>
      <c r="M62" s="1" t="s">
        <v>290</v>
      </c>
      <c r="N62" s="1">
        <v>926</v>
      </c>
      <c r="O62" s="1" t="s">
        <v>0</v>
      </c>
      <c r="P62" s="1" t="s">
        <v>296</v>
      </c>
      <c r="Q62" s="1"/>
      <c r="R62" s="15"/>
      <c r="S62" s="1"/>
      <c r="T62" s="15"/>
      <c r="U62" s="1">
        <v>11000</v>
      </c>
      <c r="V62" s="1"/>
      <c r="W62" s="1"/>
    </row>
    <row r="63" spans="1:23" ht="30" x14ac:dyDescent="0.25">
      <c r="A63" s="1"/>
      <c r="B63" s="1" t="s">
        <v>286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 t="s">
        <v>287</v>
      </c>
      <c r="N63" s="1"/>
      <c r="O63" s="1"/>
      <c r="P63" s="1"/>
      <c r="Q63" s="1"/>
      <c r="R63" s="15"/>
      <c r="S63" s="1"/>
      <c r="T63" s="15"/>
      <c r="U63" s="1"/>
      <c r="V63" s="1"/>
      <c r="W63" s="1"/>
    </row>
    <row r="64" spans="1:23" ht="45" x14ac:dyDescent="0.25">
      <c r="A64" s="1"/>
      <c r="B64" s="1" t="s">
        <v>293</v>
      </c>
      <c r="C64" s="1"/>
      <c r="D64" s="1" t="s">
        <v>183</v>
      </c>
      <c r="E64" s="1"/>
      <c r="F64" s="1" t="s">
        <v>295</v>
      </c>
      <c r="G64" s="1" t="s">
        <v>62</v>
      </c>
      <c r="H64" s="1" t="s">
        <v>292</v>
      </c>
      <c r="I64" s="1"/>
      <c r="J64" s="1"/>
      <c r="K64" s="1"/>
      <c r="L64" s="1"/>
      <c r="M64" s="1"/>
      <c r="N64" s="1">
        <v>2725</v>
      </c>
      <c r="O64" s="1" t="s">
        <v>0</v>
      </c>
      <c r="P64" s="1" t="s">
        <v>294</v>
      </c>
      <c r="Q64" s="1"/>
      <c r="R64" s="15"/>
      <c r="S64" s="1"/>
      <c r="T64" s="15"/>
      <c r="U64" s="1"/>
      <c r="V64" s="1"/>
      <c r="W64" s="1"/>
    </row>
    <row r="65" spans="1:23" s="9" customFormat="1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20"/>
      <c r="S65" s="7"/>
      <c r="T65" s="20"/>
      <c r="U65" s="7"/>
      <c r="V65" s="7"/>
      <c r="W65" s="7"/>
    </row>
    <row r="66" spans="1:23" s="19" customFormat="1" x14ac:dyDescent="0.25">
      <c r="A66" s="17" t="s">
        <v>267</v>
      </c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21"/>
      <c r="S66" s="17"/>
      <c r="T66" s="21"/>
      <c r="U66" s="17">
        <v>30000</v>
      </c>
      <c r="V66" s="17"/>
      <c r="W66" s="17"/>
    </row>
    <row r="67" spans="1:23" s="19" customFormat="1" x14ac:dyDescent="0.25">
      <c r="A67" s="17" t="s">
        <v>101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21"/>
      <c r="S67" s="17"/>
      <c r="T67" s="21"/>
      <c r="U67" s="17">
        <v>10000</v>
      </c>
      <c r="V67" s="17"/>
      <c r="W67" s="17"/>
    </row>
    <row r="68" spans="1:23" s="9" customFormat="1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20"/>
      <c r="S68" s="7"/>
      <c r="T68" s="20"/>
      <c r="U68" s="7"/>
      <c r="V68" s="7"/>
      <c r="W68" s="7"/>
    </row>
    <row r="69" spans="1:23" s="19" customFormat="1" x14ac:dyDescent="0.25">
      <c r="A69" s="17" t="s">
        <v>266</v>
      </c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21"/>
      <c r="S69" s="17"/>
      <c r="T69" s="21"/>
      <c r="U69" s="17">
        <v>36000</v>
      </c>
      <c r="V69" s="17"/>
      <c r="W69" s="17"/>
    </row>
    <row r="70" spans="1:23" s="9" customFormat="1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20"/>
      <c r="S70" s="7"/>
      <c r="T70" s="20"/>
      <c r="U70" s="7"/>
      <c r="V70" s="7"/>
      <c r="W70" s="7"/>
    </row>
    <row r="71" spans="1:23" s="19" customFormat="1" x14ac:dyDescent="0.25">
      <c r="A71" s="17" t="s">
        <v>269</v>
      </c>
      <c r="B71" s="17" t="s">
        <v>270</v>
      </c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21"/>
      <c r="S71" s="17"/>
      <c r="T71" s="21"/>
      <c r="U71" s="17">
        <v>4000</v>
      </c>
      <c r="V71" s="17"/>
      <c r="W71" s="17"/>
    </row>
    <row r="72" spans="1:23" s="9" customFormat="1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20"/>
      <c r="S72" s="7"/>
      <c r="T72" s="20"/>
      <c r="U72" s="7"/>
      <c r="V72" s="7"/>
      <c r="W72" s="7"/>
    </row>
    <row r="73" spans="1:23" s="19" customFormat="1" x14ac:dyDescent="0.25">
      <c r="A73" s="17" t="s">
        <v>268</v>
      </c>
      <c r="B73" s="17" t="s">
        <v>265</v>
      </c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21"/>
      <c r="S73" s="17"/>
      <c r="T73" s="21"/>
      <c r="U73" s="17">
        <v>6000</v>
      </c>
      <c r="V73" s="17"/>
      <c r="W73" s="17"/>
    </row>
    <row r="74" spans="1:23" s="19" customFormat="1" x14ac:dyDescent="0.25">
      <c r="A74" s="17" t="s">
        <v>268</v>
      </c>
      <c r="B74" s="17" t="s">
        <v>271</v>
      </c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21"/>
      <c r="S74" s="17"/>
      <c r="T74" s="21"/>
      <c r="U74" s="17">
        <v>4000</v>
      </c>
      <c r="V74" s="17"/>
      <c r="W74" s="17"/>
    </row>
    <row r="75" spans="1:2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>
        <f>SUM(R3:R74)</f>
        <v>129652.4</v>
      </c>
      <c r="S75" s="1"/>
      <c r="T75" s="1">
        <f>SUM(T3:T74)</f>
        <v>274293.58</v>
      </c>
      <c r="U75" s="1">
        <f>SUM(U3:U74)</f>
        <v>462700</v>
      </c>
      <c r="V75" s="1"/>
      <c r="W75" s="1"/>
    </row>
    <row r="76" spans="1:2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PSD / NOAA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Shupe</dc:creator>
  <cp:lastModifiedBy>Matt Shupe</cp:lastModifiedBy>
  <dcterms:created xsi:type="dcterms:W3CDTF">2017-12-22T19:02:48Z</dcterms:created>
  <dcterms:modified xsi:type="dcterms:W3CDTF">2018-08-15T20:21:33Z</dcterms:modified>
</cp:coreProperties>
</file>