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yronb/Desktop/MOSAiC Operator Instructions/"/>
    </mc:Choice>
  </mc:AlternateContent>
  <xr:revisionPtr revIDLastSave="0" documentId="13_ncr:1_{FB9AE623-CBE3-BE4D-BF67-21F22EF1CF88}" xr6:coauthVersionLast="45" xr6:coauthVersionMax="45" xr10:uidLastSave="{00000000-0000-0000-0000-000000000000}"/>
  <bookViews>
    <workbookView xWindow="2480" yWindow="460" windowWidth="29540" windowHeight="20540" xr2:uid="{46726F7E-DEA3-E645-85AC-EBCEBC1AAD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1" l="1"/>
  <c r="I17" i="1"/>
  <c r="I12" i="1"/>
  <c r="I11" i="1"/>
  <c r="I10" i="1"/>
  <c r="I8" i="1"/>
  <c r="I7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4" i="1"/>
  <c r="G22" i="1"/>
  <c r="I22" i="1" s="1"/>
  <c r="G21" i="1"/>
  <c r="I21" i="1" s="1"/>
  <c r="J22" i="1" l="1"/>
  <c r="G13" i="1"/>
  <c r="I5" i="1"/>
  <c r="G5" i="1"/>
  <c r="G9" i="1"/>
  <c r="I9" i="1" s="1"/>
  <c r="G10" i="1"/>
  <c r="H54" i="1"/>
  <c r="I4" i="1"/>
  <c r="J4" i="1" s="1"/>
  <c r="F54" i="1"/>
  <c r="E54" i="1"/>
  <c r="D54" i="1"/>
  <c r="G6" i="1"/>
  <c r="I6" i="1" s="1"/>
  <c r="G7" i="1"/>
  <c r="G8" i="1"/>
  <c r="G11" i="1"/>
  <c r="G12" i="1"/>
  <c r="I13" i="1"/>
  <c r="J13" i="1" s="1"/>
  <c r="G14" i="1"/>
  <c r="I14" i="1" s="1"/>
  <c r="J14" i="1" s="1"/>
  <c r="G15" i="1"/>
  <c r="I15" i="1"/>
  <c r="G16" i="1"/>
  <c r="I16" i="1"/>
  <c r="J17" i="1" s="1"/>
  <c r="G17" i="1"/>
  <c r="G18" i="1"/>
  <c r="I18" i="1" s="1"/>
  <c r="G19" i="1"/>
  <c r="I19" i="1" s="1"/>
  <c r="G20" i="1"/>
  <c r="G23" i="1"/>
  <c r="I23" i="1" s="1"/>
  <c r="J23" i="1" s="1"/>
  <c r="G24" i="1"/>
  <c r="I24" i="1" s="1"/>
  <c r="J24" i="1" s="1"/>
  <c r="G25" i="1"/>
  <c r="I25" i="1" s="1"/>
  <c r="J25" i="1" s="1"/>
  <c r="G26" i="1"/>
  <c r="I26" i="1" s="1"/>
  <c r="J26" i="1" s="1"/>
  <c r="G27" i="1"/>
  <c r="I27" i="1" s="1"/>
  <c r="G28" i="1"/>
  <c r="I28" i="1"/>
  <c r="G29" i="1"/>
  <c r="I29" i="1"/>
  <c r="G30" i="1"/>
  <c r="I30" i="1" s="1"/>
  <c r="G31" i="1"/>
  <c r="I31" i="1"/>
  <c r="G32" i="1"/>
  <c r="I32" i="1"/>
  <c r="G33" i="1"/>
  <c r="I33" i="1" s="1"/>
  <c r="G34" i="1"/>
  <c r="I34" i="1"/>
  <c r="G35" i="1"/>
  <c r="I35" i="1" s="1"/>
  <c r="G36" i="1"/>
  <c r="I36" i="1"/>
  <c r="G37" i="1"/>
  <c r="I37" i="1"/>
  <c r="G38" i="1"/>
  <c r="I38" i="1" s="1"/>
  <c r="G39" i="1"/>
  <c r="I39" i="1" s="1"/>
  <c r="G40" i="1"/>
  <c r="I40" i="1"/>
  <c r="G41" i="1"/>
  <c r="I41" i="1"/>
  <c r="G42" i="1"/>
  <c r="I42" i="1"/>
  <c r="G43" i="1"/>
  <c r="I43" i="1"/>
  <c r="G44" i="1"/>
  <c r="I44" i="1"/>
  <c r="G45" i="1"/>
  <c r="I45" i="1" s="1"/>
  <c r="G46" i="1"/>
  <c r="I46" i="1" s="1"/>
  <c r="G47" i="1"/>
  <c r="I47" i="1"/>
  <c r="G48" i="1"/>
  <c r="I48" i="1"/>
  <c r="G49" i="1"/>
  <c r="I49" i="1"/>
  <c r="G50" i="1"/>
  <c r="I50" i="1"/>
  <c r="G51" i="1"/>
  <c r="I51" i="1" s="1"/>
  <c r="G52" i="1"/>
  <c r="I52" i="1"/>
  <c r="G53" i="1"/>
  <c r="I53" i="1"/>
  <c r="G4" i="1"/>
  <c r="J12" i="1" l="1"/>
  <c r="J10" i="1"/>
  <c r="J19" i="1"/>
  <c r="G54" i="1"/>
  <c r="I54" i="1" l="1"/>
  <c r="J5" i="1"/>
  <c r="J54" i="1" s="1"/>
</calcChain>
</file>

<file path=xl/sharedStrings.xml><?xml version="1.0" encoding="utf-8"?>
<sst xmlns="http://schemas.openxmlformats.org/spreadsheetml/2006/main" count="49" uniqueCount="43">
  <si>
    <t>Container Lab Power Inventory</t>
  </si>
  <si>
    <t>Instrument</t>
  </si>
  <si>
    <t>Component</t>
  </si>
  <si>
    <t>Lights</t>
  </si>
  <si>
    <t>HVAC</t>
  </si>
  <si>
    <t>~ 380 Amps</t>
  </si>
  <si>
    <t>comment</t>
  </si>
  <si>
    <t>120 Amps - A</t>
  </si>
  <si>
    <t>120 Amps - B</t>
  </si>
  <si>
    <t>240 Amps</t>
  </si>
  <si>
    <t>Watts - A</t>
  </si>
  <si>
    <t>Watts - B</t>
  </si>
  <si>
    <t>API pump</t>
  </si>
  <si>
    <t>rack</t>
  </si>
  <si>
    <t>inlet pump</t>
  </si>
  <si>
    <t>Picarro CRDS</t>
  </si>
  <si>
    <t>pump</t>
  </si>
  <si>
    <t>APC 1500 powered components</t>
  </si>
  <si>
    <t>Mass Spec &amp; DAS</t>
  </si>
  <si>
    <t>cooling load</t>
  </si>
  <si>
    <t>Edwards RV5</t>
  </si>
  <si>
    <t>Edwards E2M18</t>
  </si>
  <si>
    <t>380 Amps - Instrument Total</t>
  </si>
  <si>
    <t>DMS/CO2 inlet heater</t>
  </si>
  <si>
    <t>Ozone inlet pump</t>
  </si>
  <si>
    <t>Fast ozone analyzer</t>
  </si>
  <si>
    <t>scroll pump</t>
  </si>
  <si>
    <t>NOx analyzer</t>
  </si>
  <si>
    <t>GC-MS</t>
  </si>
  <si>
    <t>VOC/NOx inlet heater</t>
  </si>
  <si>
    <t>Zero Air Generator</t>
  </si>
  <si>
    <t>Shimadzu GC</t>
  </si>
  <si>
    <t>Trap desorber</t>
  </si>
  <si>
    <t>Hydrogen generator</t>
  </si>
  <si>
    <t>rated power</t>
  </si>
  <si>
    <t>APC 750 powered components</t>
  </si>
  <si>
    <t>estimated 150 ft @ 3 W/ft</t>
  </si>
  <si>
    <t>using ship 240 VC</t>
  </si>
  <si>
    <t>rated power for cooling load @ 240 VAC</t>
  </si>
  <si>
    <t>circiut</t>
  </si>
  <si>
    <t>GC</t>
  </si>
  <si>
    <t>GCMS computer etc</t>
  </si>
  <si>
    <t>UPS 60 Hz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</si>
</sst>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0" xfId="0" quotePrefix="1"/>
    <xf numFmtId="0" fontId="0" fillId="0" borderId="0" xfId="0" quotePrefix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FC211-FA97-5C4C-8456-9FE0BC541E1A}">
  <dimension ref="A1:K54"/>
  <sheetViews>
    <sheetView tabSelected="1" workbookViewId="0">
      <selection activeCell="E7" sqref="E7"/>
    </sheetView>
  </sheetViews>
  <sheetFormatPr baseColWidth="10" defaultRowHeight="16" x14ac:dyDescent="0.2"/>
  <cols>
    <col min="1" max="1" width="26.6640625" customWidth="1"/>
    <col min="2" max="2" width="36.33203125" customWidth="1"/>
    <col min="3" max="3" width="10.33203125" style="2" customWidth="1"/>
    <col min="4" max="6" width="13.1640625" style="2" customWidth="1"/>
    <col min="7" max="8" width="12.83203125" style="2" customWidth="1"/>
    <col min="9" max="9" width="12.1640625" style="4" customWidth="1"/>
    <col min="10" max="10" width="26.5" style="2" customWidth="1"/>
  </cols>
  <sheetData>
    <row r="1" spans="1:11" x14ac:dyDescent="0.2">
      <c r="A1" s="1" t="s">
        <v>0</v>
      </c>
    </row>
    <row r="3" spans="1:11" s="1" customFormat="1" x14ac:dyDescent="0.2">
      <c r="A3" s="1" t="s">
        <v>1</v>
      </c>
      <c r="B3" s="1" t="s">
        <v>2</v>
      </c>
      <c r="C3" s="3" t="s">
        <v>39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5" t="s">
        <v>5</v>
      </c>
      <c r="J3" s="3" t="s">
        <v>22</v>
      </c>
      <c r="K3" s="1" t="s">
        <v>6</v>
      </c>
    </row>
    <row r="4" spans="1:11" x14ac:dyDescent="0.2">
      <c r="A4" s="1" t="s">
        <v>3</v>
      </c>
      <c r="C4" s="2">
        <v>5</v>
      </c>
      <c r="D4" s="2">
        <v>0.6</v>
      </c>
      <c r="E4" s="2">
        <v>0</v>
      </c>
      <c r="F4" s="2">
        <v>0</v>
      </c>
      <c r="G4" s="2">
        <f>120*D4</f>
        <v>72</v>
      </c>
      <c r="H4" s="2">
        <f>120*E4</f>
        <v>0</v>
      </c>
      <c r="I4" s="4">
        <f>SUM(G4,H4)/380</f>
        <v>0.18947368421052632</v>
      </c>
      <c r="J4" s="4">
        <f>I4</f>
        <v>0.18947368421052632</v>
      </c>
    </row>
    <row r="5" spans="1:11" x14ac:dyDescent="0.2">
      <c r="A5" s="1" t="s">
        <v>4</v>
      </c>
      <c r="B5" t="s">
        <v>19</v>
      </c>
      <c r="D5" s="2">
        <v>0</v>
      </c>
      <c r="E5" s="2">
        <v>0</v>
      </c>
      <c r="F5" s="2">
        <v>5.5</v>
      </c>
      <c r="G5" s="2">
        <f>120*D5</f>
        <v>0</v>
      </c>
      <c r="H5" s="2">
        <f t="shared" ref="H5:H53" si="0">120*E5</f>
        <v>0</v>
      </c>
      <c r="I5" s="4">
        <f>F5*240/380</f>
        <v>3.4736842105263159</v>
      </c>
      <c r="J5" s="4">
        <f>I5</f>
        <v>3.4736842105263159</v>
      </c>
      <c r="K5" t="s">
        <v>38</v>
      </c>
    </row>
    <row r="6" spans="1:11" x14ac:dyDescent="0.2">
      <c r="A6" s="1" t="s">
        <v>18</v>
      </c>
      <c r="B6" t="s">
        <v>17</v>
      </c>
      <c r="C6" s="2">
        <v>10</v>
      </c>
      <c r="D6" s="2">
        <v>4</v>
      </c>
      <c r="E6" s="2">
        <v>0</v>
      </c>
      <c r="F6" s="2">
        <v>0</v>
      </c>
      <c r="G6" s="2">
        <f>120*D6</f>
        <v>480</v>
      </c>
      <c r="H6" s="2">
        <f t="shared" si="0"/>
        <v>0</v>
      </c>
      <c r="I6" s="4">
        <f t="shared" ref="I6:I53" si="1">G6/380</f>
        <v>1.263157894736842</v>
      </c>
    </row>
    <row r="7" spans="1:11" x14ac:dyDescent="0.2">
      <c r="A7" s="1"/>
      <c r="B7" t="s">
        <v>12</v>
      </c>
      <c r="D7" s="2">
        <v>0</v>
      </c>
      <c r="E7" s="2">
        <v>5</v>
      </c>
      <c r="F7" s="2">
        <v>0</v>
      </c>
      <c r="G7" s="2">
        <f>120*D7</f>
        <v>0</v>
      </c>
      <c r="H7" s="2">
        <f t="shared" si="0"/>
        <v>600</v>
      </c>
      <c r="I7" s="4">
        <f>H7/380</f>
        <v>1.5789473684210527</v>
      </c>
    </row>
    <row r="8" spans="1:11" x14ac:dyDescent="0.2">
      <c r="A8" s="1"/>
      <c r="B8" t="s">
        <v>14</v>
      </c>
      <c r="D8" s="2">
        <v>0</v>
      </c>
      <c r="E8" s="2">
        <v>7.5</v>
      </c>
      <c r="F8" s="2">
        <v>0</v>
      </c>
      <c r="G8" s="2">
        <f>120*D8</f>
        <v>0</v>
      </c>
      <c r="H8" s="2">
        <f t="shared" si="0"/>
        <v>900</v>
      </c>
      <c r="I8" s="4">
        <f>H8/380</f>
        <v>2.3684210526315788</v>
      </c>
    </row>
    <row r="9" spans="1:11" x14ac:dyDescent="0.2">
      <c r="A9" s="1"/>
      <c r="B9" t="s">
        <v>20</v>
      </c>
      <c r="C9" s="2">
        <v>14</v>
      </c>
      <c r="D9" s="2">
        <v>3.5</v>
      </c>
      <c r="E9" s="2">
        <v>0</v>
      </c>
      <c r="F9" s="2">
        <v>0</v>
      </c>
      <c r="G9" s="2">
        <f t="shared" ref="G9:G10" si="2">120*D9</f>
        <v>420</v>
      </c>
      <c r="H9" s="2">
        <f t="shared" si="0"/>
        <v>0</v>
      </c>
      <c r="I9" s="4">
        <f t="shared" si="1"/>
        <v>1.1052631578947369</v>
      </c>
    </row>
    <row r="10" spans="1:11" x14ac:dyDescent="0.2">
      <c r="A10" s="1"/>
      <c r="B10" t="s">
        <v>21</v>
      </c>
      <c r="C10" s="2">
        <v>8</v>
      </c>
      <c r="D10" s="2">
        <v>0</v>
      </c>
      <c r="E10" s="2">
        <v>3.5</v>
      </c>
      <c r="F10" s="2">
        <v>0</v>
      </c>
      <c r="G10" s="2">
        <f t="shared" si="2"/>
        <v>0</v>
      </c>
      <c r="H10" s="2">
        <f t="shared" si="0"/>
        <v>420</v>
      </c>
      <c r="I10" s="4">
        <f>H10/380</f>
        <v>1.1052631578947369</v>
      </c>
      <c r="J10" s="4">
        <f>SUM(I6:I10)</f>
        <v>7.4210526315789478</v>
      </c>
    </row>
    <row r="11" spans="1:11" x14ac:dyDescent="0.2">
      <c r="A11" s="1" t="s">
        <v>15</v>
      </c>
      <c r="B11" t="s">
        <v>35</v>
      </c>
      <c r="D11" s="2">
        <v>0</v>
      </c>
      <c r="E11" s="2">
        <v>1.5</v>
      </c>
      <c r="F11" s="2">
        <v>0</v>
      </c>
      <c r="G11" s="2">
        <f>120*D11</f>
        <v>0</v>
      </c>
      <c r="H11" s="2">
        <f t="shared" si="0"/>
        <v>180</v>
      </c>
      <c r="I11" s="4">
        <f>H11/380</f>
        <v>0.47368421052631576</v>
      </c>
    </row>
    <row r="12" spans="1:11" x14ac:dyDescent="0.2">
      <c r="A12" s="1"/>
      <c r="B12" s="6" t="s">
        <v>16</v>
      </c>
      <c r="C12" s="7"/>
      <c r="D12" s="2">
        <v>0</v>
      </c>
      <c r="E12" s="2">
        <v>2.5</v>
      </c>
      <c r="F12" s="2">
        <v>0</v>
      </c>
      <c r="G12" s="2">
        <f>120*D12</f>
        <v>0</v>
      </c>
      <c r="H12" s="2">
        <f t="shared" si="0"/>
        <v>300</v>
      </c>
      <c r="I12" s="4">
        <f>H12/380</f>
        <v>0.78947368421052633</v>
      </c>
      <c r="J12" s="4">
        <f>SUM(I11:I12)</f>
        <v>1.263157894736842</v>
      </c>
    </row>
    <row r="13" spans="1:11" x14ac:dyDescent="0.2">
      <c r="A13" s="1" t="s">
        <v>23</v>
      </c>
      <c r="D13" s="2">
        <v>0</v>
      </c>
      <c r="E13" s="2">
        <v>0</v>
      </c>
      <c r="F13" s="2">
        <v>0</v>
      </c>
      <c r="G13" s="2">
        <f>3*150</f>
        <v>450</v>
      </c>
      <c r="H13" s="2">
        <f t="shared" si="0"/>
        <v>0</v>
      </c>
      <c r="I13" s="4">
        <f t="shared" si="1"/>
        <v>1.1842105263157894</v>
      </c>
      <c r="J13" s="4">
        <f>I13</f>
        <v>1.1842105263157894</v>
      </c>
      <c r="K13" t="s">
        <v>36</v>
      </c>
    </row>
    <row r="14" spans="1:11" x14ac:dyDescent="0.2">
      <c r="A14" s="1" t="s">
        <v>29</v>
      </c>
      <c r="D14" s="2">
        <v>0</v>
      </c>
      <c r="E14" s="2">
        <v>0</v>
      </c>
      <c r="F14" s="2">
        <v>0</v>
      </c>
      <c r="G14" s="2">
        <f t="shared" ref="G14:H53" si="3">120*D14</f>
        <v>0</v>
      </c>
      <c r="H14" s="2">
        <f t="shared" si="0"/>
        <v>0</v>
      </c>
      <c r="I14" s="4">
        <f t="shared" si="1"/>
        <v>0</v>
      </c>
      <c r="J14" s="4">
        <f>I14</f>
        <v>0</v>
      </c>
      <c r="K14" t="s">
        <v>37</v>
      </c>
    </row>
    <row r="15" spans="1:11" x14ac:dyDescent="0.2">
      <c r="A15" s="1" t="s">
        <v>24</v>
      </c>
      <c r="D15" s="2">
        <v>5.5</v>
      </c>
      <c r="E15" s="2">
        <v>0</v>
      </c>
      <c r="F15" s="2">
        <v>0</v>
      </c>
      <c r="G15" s="2">
        <f t="shared" si="3"/>
        <v>660</v>
      </c>
      <c r="H15" s="2">
        <f t="shared" si="0"/>
        <v>0</v>
      </c>
      <c r="I15" s="4">
        <f t="shared" si="1"/>
        <v>1.736842105263158</v>
      </c>
    </row>
    <row r="16" spans="1:11" x14ac:dyDescent="0.2">
      <c r="A16" s="1" t="s">
        <v>25</v>
      </c>
      <c r="B16" t="s">
        <v>13</v>
      </c>
      <c r="D16" s="2">
        <v>0</v>
      </c>
      <c r="E16" s="2">
        <v>0</v>
      </c>
      <c r="F16" s="2">
        <v>0</v>
      </c>
      <c r="G16" s="2">
        <f t="shared" si="3"/>
        <v>0</v>
      </c>
      <c r="H16" s="2">
        <f t="shared" si="0"/>
        <v>0</v>
      </c>
      <c r="I16" s="4">
        <f t="shared" si="1"/>
        <v>0</v>
      </c>
    </row>
    <row r="17" spans="1:11" x14ac:dyDescent="0.2">
      <c r="A17" s="1"/>
      <c r="B17" t="s">
        <v>26</v>
      </c>
      <c r="C17" s="2">
        <v>7</v>
      </c>
      <c r="D17" s="2">
        <v>0</v>
      </c>
      <c r="E17" s="2">
        <v>2.5</v>
      </c>
      <c r="F17" s="2">
        <v>0</v>
      </c>
      <c r="G17" s="2">
        <f t="shared" si="3"/>
        <v>0</v>
      </c>
      <c r="H17" s="2">
        <f t="shared" si="0"/>
        <v>300</v>
      </c>
      <c r="I17" s="4">
        <f>H17/380</f>
        <v>0.78947368421052633</v>
      </c>
      <c r="J17" s="4">
        <f>SUM(I16:I17)</f>
        <v>0.78947368421052633</v>
      </c>
    </row>
    <row r="18" spans="1:11" x14ac:dyDescent="0.2">
      <c r="A18" s="1" t="s">
        <v>27</v>
      </c>
      <c r="B18" t="s">
        <v>13</v>
      </c>
      <c r="C18" s="2">
        <v>19</v>
      </c>
      <c r="D18" s="2">
        <v>0</v>
      </c>
      <c r="E18" s="2">
        <v>0</v>
      </c>
      <c r="F18" s="2">
        <v>0</v>
      </c>
      <c r="G18" s="2">
        <f t="shared" si="3"/>
        <v>0</v>
      </c>
      <c r="H18" s="2">
        <f t="shared" si="0"/>
        <v>0</v>
      </c>
      <c r="I18" s="4">
        <f t="shared" si="1"/>
        <v>0</v>
      </c>
    </row>
    <row r="19" spans="1:11" x14ac:dyDescent="0.2">
      <c r="A19" s="1"/>
      <c r="B19" t="s">
        <v>26</v>
      </c>
      <c r="D19" s="2">
        <v>0</v>
      </c>
      <c r="E19" s="2">
        <v>0</v>
      </c>
      <c r="F19" s="2">
        <v>0</v>
      </c>
      <c r="G19" s="2">
        <f t="shared" si="3"/>
        <v>0</v>
      </c>
      <c r="H19" s="2">
        <f t="shared" si="0"/>
        <v>0</v>
      </c>
      <c r="I19" s="4">
        <f t="shared" si="1"/>
        <v>0</v>
      </c>
      <c r="J19" s="4">
        <f>SUM(I18:I19)</f>
        <v>0</v>
      </c>
      <c r="K19" t="s">
        <v>37</v>
      </c>
    </row>
    <row r="20" spans="1:11" x14ac:dyDescent="0.2">
      <c r="A20" s="1" t="s">
        <v>28</v>
      </c>
      <c r="B20" t="s">
        <v>40</v>
      </c>
      <c r="C20" s="2">
        <v>15</v>
      </c>
      <c r="D20" s="2">
        <v>0</v>
      </c>
      <c r="E20" s="2">
        <v>4</v>
      </c>
      <c r="F20" s="2">
        <v>0</v>
      </c>
      <c r="G20" s="2">
        <f t="shared" si="3"/>
        <v>0</v>
      </c>
      <c r="H20" s="2">
        <f t="shared" si="0"/>
        <v>480</v>
      </c>
      <c r="I20" s="4">
        <f>H20/380</f>
        <v>1.263157894736842</v>
      </c>
    </row>
    <row r="21" spans="1:11" x14ac:dyDescent="0.2">
      <c r="A21" s="1"/>
      <c r="B21" t="s">
        <v>42</v>
      </c>
      <c r="C21" s="2">
        <v>17</v>
      </c>
      <c r="D21" s="2">
        <v>7.4</v>
      </c>
      <c r="E21" s="2">
        <v>0</v>
      </c>
      <c r="F21" s="2">
        <v>0</v>
      </c>
      <c r="G21" s="2">
        <f t="shared" ref="G21" si="4">120*D21</f>
        <v>888</v>
      </c>
      <c r="H21" s="2">
        <f t="shared" si="0"/>
        <v>0</v>
      </c>
      <c r="I21" s="4">
        <f t="shared" ref="I21" si="5">G21/380</f>
        <v>2.3368421052631581</v>
      </c>
    </row>
    <row r="22" spans="1:11" x14ac:dyDescent="0.2">
      <c r="A22" s="1"/>
      <c r="B22" t="s">
        <v>41</v>
      </c>
      <c r="C22" s="2">
        <v>9</v>
      </c>
      <c r="D22" s="2">
        <v>5.6</v>
      </c>
      <c r="E22" s="2">
        <v>0</v>
      </c>
      <c r="F22" s="2">
        <v>0</v>
      </c>
      <c r="G22" s="2">
        <f t="shared" ref="G22" si="6">120*D22</f>
        <v>672</v>
      </c>
      <c r="H22" s="2">
        <f t="shared" si="0"/>
        <v>0</v>
      </c>
      <c r="I22" s="4">
        <f t="shared" ref="I22" si="7">G22/380</f>
        <v>1.7684210526315789</v>
      </c>
      <c r="J22" s="4">
        <f>SUM(I20:I22)</f>
        <v>5.3684210526315788</v>
      </c>
    </row>
    <row r="23" spans="1:11" x14ac:dyDescent="0.2">
      <c r="A23" s="1" t="s">
        <v>30</v>
      </c>
      <c r="D23" s="2">
        <v>0</v>
      </c>
      <c r="E23" s="2">
        <v>0</v>
      </c>
      <c r="F23" s="2">
        <v>0</v>
      </c>
      <c r="G23" s="2">
        <f t="shared" si="3"/>
        <v>0</v>
      </c>
      <c r="H23" s="2">
        <f t="shared" si="0"/>
        <v>0</v>
      </c>
      <c r="I23" s="4">
        <f t="shared" si="1"/>
        <v>0</v>
      </c>
      <c r="J23" s="4">
        <f>I23</f>
        <v>0</v>
      </c>
    </row>
    <row r="24" spans="1:11" x14ac:dyDescent="0.2">
      <c r="A24" s="1" t="s">
        <v>31</v>
      </c>
      <c r="D24" s="2">
        <v>0</v>
      </c>
      <c r="E24" s="2">
        <v>0</v>
      </c>
      <c r="F24" s="2">
        <v>0</v>
      </c>
      <c r="G24" s="2">
        <f t="shared" si="3"/>
        <v>0</v>
      </c>
      <c r="H24" s="2">
        <f t="shared" si="0"/>
        <v>0</v>
      </c>
      <c r="I24" s="4">
        <f t="shared" si="1"/>
        <v>0</v>
      </c>
      <c r="J24" s="4">
        <f t="shared" ref="J24:J26" si="8">I24</f>
        <v>0</v>
      </c>
      <c r="K24" t="s">
        <v>34</v>
      </c>
    </row>
    <row r="25" spans="1:11" x14ac:dyDescent="0.2">
      <c r="A25" s="1" t="s">
        <v>32</v>
      </c>
      <c r="D25" s="2">
        <v>0</v>
      </c>
      <c r="E25" s="2">
        <v>0</v>
      </c>
      <c r="F25" s="2">
        <v>0</v>
      </c>
      <c r="G25" s="2">
        <f t="shared" si="3"/>
        <v>0</v>
      </c>
      <c r="H25" s="2">
        <f t="shared" si="0"/>
        <v>0</v>
      </c>
      <c r="I25" s="4">
        <f t="shared" si="1"/>
        <v>0</v>
      </c>
      <c r="J25" s="4">
        <f t="shared" si="8"/>
        <v>0</v>
      </c>
      <c r="K25" t="s">
        <v>34</v>
      </c>
    </row>
    <row r="26" spans="1:11" x14ac:dyDescent="0.2">
      <c r="A26" s="1" t="s">
        <v>33</v>
      </c>
      <c r="D26" s="2">
        <v>0</v>
      </c>
      <c r="E26" s="2">
        <v>0</v>
      </c>
      <c r="F26" s="2">
        <v>0</v>
      </c>
      <c r="G26" s="2">
        <f t="shared" si="3"/>
        <v>0</v>
      </c>
      <c r="H26" s="2">
        <f t="shared" si="0"/>
        <v>0</v>
      </c>
      <c r="I26" s="4">
        <f t="shared" si="1"/>
        <v>0</v>
      </c>
      <c r="J26" s="4">
        <f t="shared" si="8"/>
        <v>0</v>
      </c>
      <c r="K26" t="s">
        <v>34</v>
      </c>
    </row>
    <row r="27" spans="1:11" x14ac:dyDescent="0.2">
      <c r="A27" s="1" t="s">
        <v>30</v>
      </c>
      <c r="C27" s="2">
        <v>3</v>
      </c>
      <c r="D27" s="2">
        <v>2</v>
      </c>
      <c r="E27" s="2">
        <v>0</v>
      </c>
      <c r="F27" s="2">
        <v>0</v>
      </c>
      <c r="G27" s="2">
        <f t="shared" si="3"/>
        <v>240</v>
      </c>
      <c r="H27" s="2">
        <f t="shared" si="0"/>
        <v>0</v>
      </c>
      <c r="I27" s="4">
        <f t="shared" si="1"/>
        <v>0.63157894736842102</v>
      </c>
    </row>
    <row r="28" spans="1:11" x14ac:dyDescent="0.2">
      <c r="D28" s="2">
        <v>0</v>
      </c>
      <c r="E28" s="2">
        <v>0</v>
      </c>
      <c r="F28" s="2">
        <v>0</v>
      </c>
      <c r="G28" s="2">
        <f t="shared" si="3"/>
        <v>0</v>
      </c>
      <c r="H28" s="2">
        <f t="shared" si="0"/>
        <v>0</v>
      </c>
      <c r="I28" s="4">
        <f t="shared" si="1"/>
        <v>0</v>
      </c>
    </row>
    <row r="29" spans="1:11" x14ac:dyDescent="0.2">
      <c r="D29" s="2">
        <v>0</v>
      </c>
      <c r="E29" s="2">
        <v>0</v>
      </c>
      <c r="F29" s="2">
        <v>0</v>
      </c>
      <c r="G29" s="2">
        <f t="shared" si="3"/>
        <v>0</v>
      </c>
      <c r="H29" s="2">
        <f t="shared" si="0"/>
        <v>0</v>
      </c>
      <c r="I29" s="4">
        <f t="shared" si="1"/>
        <v>0</v>
      </c>
    </row>
    <row r="30" spans="1:11" x14ac:dyDescent="0.2">
      <c r="D30" s="2">
        <v>0</v>
      </c>
      <c r="E30" s="2">
        <v>0</v>
      </c>
      <c r="F30" s="2">
        <v>0</v>
      </c>
      <c r="G30" s="2">
        <f t="shared" si="3"/>
        <v>0</v>
      </c>
      <c r="H30" s="2">
        <f t="shared" si="0"/>
        <v>0</v>
      </c>
      <c r="I30" s="4">
        <f t="shared" si="1"/>
        <v>0</v>
      </c>
    </row>
    <row r="31" spans="1:11" x14ac:dyDescent="0.2">
      <c r="D31" s="2">
        <v>0</v>
      </c>
      <c r="E31" s="2">
        <v>0</v>
      </c>
      <c r="F31" s="2">
        <v>0</v>
      </c>
      <c r="G31" s="2">
        <f t="shared" si="3"/>
        <v>0</v>
      </c>
      <c r="H31" s="2">
        <f t="shared" si="0"/>
        <v>0</v>
      </c>
      <c r="I31" s="4">
        <f t="shared" si="1"/>
        <v>0</v>
      </c>
    </row>
    <row r="32" spans="1:11" x14ac:dyDescent="0.2">
      <c r="D32" s="2">
        <v>0</v>
      </c>
      <c r="E32" s="2">
        <v>0</v>
      </c>
      <c r="F32" s="2">
        <v>0</v>
      </c>
      <c r="G32" s="2">
        <f t="shared" si="3"/>
        <v>0</v>
      </c>
      <c r="H32" s="2">
        <f t="shared" si="0"/>
        <v>0</v>
      </c>
      <c r="I32" s="4">
        <f t="shared" si="1"/>
        <v>0</v>
      </c>
    </row>
    <row r="33" spans="4:9" x14ac:dyDescent="0.2">
      <c r="D33" s="2">
        <v>0</v>
      </c>
      <c r="E33" s="2">
        <v>0</v>
      </c>
      <c r="F33" s="2">
        <v>0</v>
      </c>
      <c r="G33" s="2">
        <f t="shared" si="3"/>
        <v>0</v>
      </c>
      <c r="H33" s="2">
        <f t="shared" si="0"/>
        <v>0</v>
      </c>
      <c r="I33" s="4">
        <f t="shared" si="1"/>
        <v>0</v>
      </c>
    </row>
    <row r="34" spans="4:9" x14ac:dyDescent="0.2">
      <c r="D34" s="2">
        <v>0</v>
      </c>
      <c r="E34" s="2">
        <v>0</v>
      </c>
      <c r="F34" s="2">
        <v>0</v>
      </c>
      <c r="G34" s="2">
        <f t="shared" si="3"/>
        <v>0</v>
      </c>
      <c r="H34" s="2">
        <f t="shared" si="0"/>
        <v>0</v>
      </c>
      <c r="I34" s="4">
        <f t="shared" si="1"/>
        <v>0</v>
      </c>
    </row>
    <row r="35" spans="4:9" x14ac:dyDescent="0.2">
      <c r="D35" s="2">
        <v>0</v>
      </c>
      <c r="E35" s="2">
        <v>0</v>
      </c>
      <c r="F35" s="2">
        <v>0</v>
      </c>
      <c r="G35" s="2">
        <f t="shared" si="3"/>
        <v>0</v>
      </c>
      <c r="H35" s="2">
        <f t="shared" si="0"/>
        <v>0</v>
      </c>
      <c r="I35" s="4">
        <f t="shared" si="1"/>
        <v>0</v>
      </c>
    </row>
    <row r="36" spans="4:9" x14ac:dyDescent="0.2">
      <c r="D36" s="2">
        <v>0</v>
      </c>
      <c r="E36" s="2">
        <v>0</v>
      </c>
      <c r="F36" s="2">
        <v>0</v>
      </c>
      <c r="G36" s="2">
        <f t="shared" si="3"/>
        <v>0</v>
      </c>
      <c r="H36" s="2">
        <f t="shared" si="0"/>
        <v>0</v>
      </c>
      <c r="I36" s="4">
        <f t="shared" si="1"/>
        <v>0</v>
      </c>
    </row>
    <row r="37" spans="4:9" x14ac:dyDescent="0.2">
      <c r="D37" s="2">
        <v>0</v>
      </c>
      <c r="E37" s="2">
        <v>0</v>
      </c>
      <c r="F37" s="2">
        <v>0</v>
      </c>
      <c r="G37" s="2">
        <f t="shared" si="3"/>
        <v>0</v>
      </c>
      <c r="H37" s="2">
        <f t="shared" si="0"/>
        <v>0</v>
      </c>
      <c r="I37" s="4">
        <f t="shared" si="1"/>
        <v>0</v>
      </c>
    </row>
    <row r="38" spans="4:9" x14ac:dyDescent="0.2">
      <c r="D38" s="2">
        <v>0</v>
      </c>
      <c r="E38" s="2">
        <v>0</v>
      </c>
      <c r="F38" s="2">
        <v>0</v>
      </c>
      <c r="G38" s="2">
        <f t="shared" si="3"/>
        <v>0</v>
      </c>
      <c r="H38" s="2">
        <f t="shared" si="0"/>
        <v>0</v>
      </c>
      <c r="I38" s="4">
        <f t="shared" si="1"/>
        <v>0</v>
      </c>
    </row>
    <row r="39" spans="4:9" x14ac:dyDescent="0.2">
      <c r="D39" s="2">
        <v>0</v>
      </c>
      <c r="E39" s="2">
        <v>0</v>
      </c>
      <c r="F39" s="2">
        <v>0</v>
      </c>
      <c r="G39" s="2">
        <f t="shared" si="3"/>
        <v>0</v>
      </c>
      <c r="H39" s="2">
        <f t="shared" si="0"/>
        <v>0</v>
      </c>
      <c r="I39" s="4">
        <f t="shared" si="1"/>
        <v>0</v>
      </c>
    </row>
    <row r="40" spans="4:9" x14ac:dyDescent="0.2">
      <c r="D40" s="2">
        <v>0</v>
      </c>
      <c r="E40" s="2">
        <v>0</v>
      </c>
      <c r="F40" s="2">
        <v>0</v>
      </c>
      <c r="G40" s="2">
        <f t="shared" si="3"/>
        <v>0</v>
      </c>
      <c r="H40" s="2">
        <f t="shared" si="0"/>
        <v>0</v>
      </c>
      <c r="I40" s="4">
        <f t="shared" si="1"/>
        <v>0</v>
      </c>
    </row>
    <row r="41" spans="4:9" x14ac:dyDescent="0.2">
      <c r="D41" s="2">
        <v>0</v>
      </c>
      <c r="E41" s="2">
        <v>0</v>
      </c>
      <c r="F41" s="2">
        <v>0</v>
      </c>
      <c r="G41" s="2">
        <f t="shared" si="3"/>
        <v>0</v>
      </c>
      <c r="H41" s="2">
        <f t="shared" si="0"/>
        <v>0</v>
      </c>
      <c r="I41" s="4">
        <f t="shared" si="1"/>
        <v>0</v>
      </c>
    </row>
    <row r="42" spans="4:9" x14ac:dyDescent="0.2">
      <c r="D42" s="2">
        <v>0</v>
      </c>
      <c r="E42" s="2">
        <v>0</v>
      </c>
      <c r="F42" s="2">
        <v>0</v>
      </c>
      <c r="G42" s="2">
        <f t="shared" si="3"/>
        <v>0</v>
      </c>
      <c r="H42" s="2">
        <f t="shared" si="0"/>
        <v>0</v>
      </c>
      <c r="I42" s="4">
        <f t="shared" si="1"/>
        <v>0</v>
      </c>
    </row>
    <row r="43" spans="4:9" x14ac:dyDescent="0.2">
      <c r="D43" s="2">
        <v>0</v>
      </c>
      <c r="E43" s="2">
        <v>0</v>
      </c>
      <c r="F43" s="2">
        <v>0</v>
      </c>
      <c r="G43" s="2">
        <f t="shared" si="3"/>
        <v>0</v>
      </c>
      <c r="H43" s="2">
        <f t="shared" si="0"/>
        <v>0</v>
      </c>
      <c r="I43" s="4">
        <f t="shared" si="1"/>
        <v>0</v>
      </c>
    </row>
    <row r="44" spans="4:9" x14ac:dyDescent="0.2">
      <c r="D44" s="2">
        <v>0</v>
      </c>
      <c r="E44" s="2">
        <v>0</v>
      </c>
      <c r="F44" s="2">
        <v>0</v>
      </c>
      <c r="G44" s="2">
        <f t="shared" si="3"/>
        <v>0</v>
      </c>
      <c r="H44" s="2">
        <f t="shared" si="0"/>
        <v>0</v>
      </c>
      <c r="I44" s="4">
        <f t="shared" si="1"/>
        <v>0</v>
      </c>
    </row>
    <row r="45" spans="4:9" x14ac:dyDescent="0.2">
      <c r="D45" s="2">
        <v>0</v>
      </c>
      <c r="E45" s="2">
        <v>0</v>
      </c>
      <c r="F45" s="2">
        <v>0</v>
      </c>
      <c r="G45" s="2">
        <f t="shared" si="3"/>
        <v>0</v>
      </c>
      <c r="H45" s="2">
        <f t="shared" si="0"/>
        <v>0</v>
      </c>
      <c r="I45" s="4">
        <f t="shared" si="1"/>
        <v>0</v>
      </c>
    </row>
    <row r="46" spans="4:9" x14ac:dyDescent="0.2">
      <c r="D46" s="2">
        <v>0</v>
      </c>
      <c r="E46" s="2">
        <v>0</v>
      </c>
      <c r="F46" s="2">
        <v>0</v>
      </c>
      <c r="G46" s="2">
        <f t="shared" si="3"/>
        <v>0</v>
      </c>
      <c r="H46" s="2">
        <f t="shared" si="0"/>
        <v>0</v>
      </c>
      <c r="I46" s="4">
        <f t="shared" si="1"/>
        <v>0</v>
      </c>
    </row>
    <row r="47" spans="4:9" x14ac:dyDescent="0.2">
      <c r="D47" s="2">
        <v>0</v>
      </c>
      <c r="E47" s="2">
        <v>0</v>
      </c>
      <c r="F47" s="2">
        <v>0</v>
      </c>
      <c r="G47" s="2">
        <f t="shared" si="3"/>
        <v>0</v>
      </c>
      <c r="H47" s="2">
        <f t="shared" si="0"/>
        <v>0</v>
      </c>
      <c r="I47" s="4">
        <f t="shared" si="1"/>
        <v>0</v>
      </c>
    </row>
    <row r="48" spans="4:9" x14ac:dyDescent="0.2">
      <c r="D48" s="2">
        <v>0</v>
      </c>
      <c r="E48" s="2">
        <v>0</v>
      </c>
      <c r="F48" s="2">
        <v>0</v>
      </c>
      <c r="G48" s="2">
        <f t="shared" si="3"/>
        <v>0</v>
      </c>
      <c r="H48" s="2">
        <f t="shared" si="0"/>
        <v>0</v>
      </c>
      <c r="I48" s="4">
        <f t="shared" si="1"/>
        <v>0</v>
      </c>
    </row>
    <row r="49" spans="4:10" x14ac:dyDescent="0.2">
      <c r="D49" s="2">
        <v>0</v>
      </c>
      <c r="E49" s="2">
        <v>0</v>
      </c>
      <c r="F49" s="2">
        <v>0</v>
      </c>
      <c r="G49" s="2">
        <f t="shared" si="3"/>
        <v>0</v>
      </c>
      <c r="H49" s="2">
        <f t="shared" si="0"/>
        <v>0</v>
      </c>
      <c r="I49" s="4">
        <f t="shared" si="1"/>
        <v>0</v>
      </c>
    </row>
    <row r="50" spans="4:10" x14ac:dyDescent="0.2">
      <c r="D50" s="2">
        <v>0</v>
      </c>
      <c r="E50" s="2">
        <v>0</v>
      </c>
      <c r="F50" s="2">
        <v>0</v>
      </c>
      <c r="G50" s="2">
        <f t="shared" si="3"/>
        <v>0</v>
      </c>
      <c r="H50" s="2">
        <f t="shared" si="0"/>
        <v>0</v>
      </c>
      <c r="I50" s="4">
        <f t="shared" si="1"/>
        <v>0</v>
      </c>
    </row>
    <row r="51" spans="4:10" x14ac:dyDescent="0.2">
      <c r="D51" s="2">
        <v>0</v>
      </c>
      <c r="E51" s="2">
        <v>0</v>
      </c>
      <c r="F51" s="2">
        <v>0</v>
      </c>
      <c r="G51" s="2">
        <f t="shared" si="3"/>
        <v>0</v>
      </c>
      <c r="H51" s="2">
        <f t="shared" si="0"/>
        <v>0</v>
      </c>
      <c r="I51" s="4">
        <f t="shared" si="1"/>
        <v>0</v>
      </c>
    </row>
    <row r="52" spans="4:10" x14ac:dyDescent="0.2">
      <c r="D52" s="2">
        <v>0</v>
      </c>
      <c r="E52" s="2">
        <v>0</v>
      </c>
      <c r="F52" s="2">
        <v>0</v>
      </c>
      <c r="G52" s="2">
        <f t="shared" si="3"/>
        <v>0</v>
      </c>
      <c r="H52" s="2">
        <f t="shared" si="0"/>
        <v>0</v>
      </c>
      <c r="I52" s="4">
        <f t="shared" si="1"/>
        <v>0</v>
      </c>
    </row>
    <row r="53" spans="4:10" x14ac:dyDescent="0.2">
      <c r="D53" s="2">
        <v>0</v>
      </c>
      <c r="E53" s="2">
        <v>0</v>
      </c>
      <c r="F53" s="2">
        <v>0</v>
      </c>
      <c r="G53" s="2">
        <f t="shared" si="3"/>
        <v>0</v>
      </c>
      <c r="H53" s="2">
        <f t="shared" si="0"/>
        <v>0</v>
      </c>
      <c r="I53" s="4">
        <f t="shared" si="1"/>
        <v>0</v>
      </c>
    </row>
    <row r="54" spans="4:10" x14ac:dyDescent="0.2">
      <c r="D54" s="3">
        <f t="shared" ref="D54:J54" si="9">SUM(D4:D53)</f>
        <v>28.6</v>
      </c>
      <c r="E54" s="3">
        <f t="shared" si="9"/>
        <v>26.5</v>
      </c>
      <c r="F54" s="3">
        <f t="shared" si="9"/>
        <v>5.5</v>
      </c>
      <c r="G54" s="3">
        <f t="shared" si="9"/>
        <v>3882</v>
      </c>
      <c r="H54" s="3">
        <f t="shared" si="9"/>
        <v>3180</v>
      </c>
      <c r="I54" s="5">
        <f t="shared" si="9"/>
        <v>22.057894736842101</v>
      </c>
      <c r="J54" s="5">
        <f t="shared" si="9"/>
        <v>19.689473684210526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Byron Blomquist</dc:creator>
  <cp:lastModifiedBy>Byron Blomquist</cp:lastModifiedBy>
  <dcterms:created xsi:type="dcterms:W3CDTF">2019-09-24T05:18:54Z</dcterms:created>
  <dcterms:modified xsi:type="dcterms:W3CDTF">2019-10-05T11:17:43Z</dcterms:modified>
</cp:coreProperties>
</file>