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yronb/Raw_Data_Files.noindex/MOSAIC_2019/_matlab/co2_ch4_o3_flux/"/>
    </mc:Choice>
  </mc:AlternateContent>
  <xr:revisionPtr revIDLastSave="0" documentId="13_ncr:1_{1C899B70-5426-4D4E-9CC9-49E05BABA940}" xr6:coauthVersionLast="47" xr6:coauthVersionMax="47" xr10:uidLastSave="{00000000-0000-0000-0000-000000000000}"/>
  <bookViews>
    <workbookView xWindow="24840" yWindow="5540" windowWidth="19040" windowHeight="20680" xr2:uid="{D9BD695A-529B-994F-9B96-87CAD251BA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0" i="1" l="1"/>
  <c r="A16" i="1"/>
  <c r="A18" i="1"/>
  <c r="A19" i="1" l="1"/>
</calcChain>
</file>

<file path=xl/sharedStrings.xml><?xml version="1.0" encoding="utf-8"?>
<sst xmlns="http://schemas.openxmlformats.org/spreadsheetml/2006/main" count="127" uniqueCount="98">
  <si>
    <t>Input Parameters for Ogive Optimization Run</t>
  </si>
  <si>
    <t>MetCity fluxes</t>
  </si>
  <si>
    <t>data sampling frequency, Hz</t>
  </si>
  <si>
    <t>sonic height, m</t>
  </si>
  <si>
    <t>rel wind dir range limit for single flux estimate, degrees</t>
  </si>
  <si>
    <t>lower limit on acceptable wind speed, m/s</t>
  </si>
  <si>
    <t>closed path gas analyzer, Picarro CRDS</t>
  </si>
  <si>
    <t>NaN</t>
  </si>
  <si>
    <t>gas analyzer axis relative to sonic axis, NaN for inlet tip at sonic</t>
  </si>
  <si>
    <t>horizontal sensor separation ,m</t>
  </si>
  <si>
    <t>vertical separation relative to sonic, m</t>
  </si>
  <si>
    <t>inlet tube ID, m</t>
  </si>
  <si>
    <t>inlet tube length, m</t>
  </si>
  <si>
    <t>40 LPM volumetric flow rate, m3/s</t>
  </si>
  <si>
    <t>inlet air flow velocity, m/s</t>
  </si>
  <si>
    <t>setup: column  vector of configuration flags</t>
  </si>
  <si>
    <t>wdir_ok = logical(ones(1,360))</t>
  </si>
  <si>
    <t>data_in = ' /Users/byronb/Raw_Data_Files.noindex/MOSAIC_2019/_processed/metcity_flux_v3/flux_merged_OOT_test/data'</t>
  </si>
  <si>
    <t>data_id: two row vector identifying data columns.  First row = measurement type, second row = instrment ID number</t>
  </si>
  <si>
    <t>units: 5 rows of data ID, input/output units, and unit-scaling constants</t>
  </si>
  <si>
    <t>W/m2 for sens heat, mol/m2/d for gas flux</t>
  </si>
  <si>
    <t>milli scaling for Fco2 and micro scaling for Fch4</t>
  </si>
  <si>
    <t>Time</t>
  </si>
  <si>
    <t xml:space="preserve"> </t>
  </si>
  <si>
    <t>Vertical wind speed (w)</t>
  </si>
  <si>
    <t>u</t>
  </si>
  <si>
    <t>v</t>
  </si>
  <si>
    <t>w</t>
  </si>
  <si>
    <t>Air Temperature</t>
  </si>
  <si>
    <t>T_{air}</t>
  </si>
  <si>
    <t>Tair</t>
  </si>
  <si>
    <t>T</t>
  </si>
  <si>
    <t>H_{sens}</t>
  </si>
  <si>
    <t>Hs</t>
  </si>
  <si>
    <t>CO2 dry mole ratio ppm</t>
  </si>
  <si>
    <t>co2</t>
  </si>
  <si>
    <t>F_{co2}</t>
  </si>
  <si>
    <t>Fco2</t>
  </si>
  <si>
    <t>CH4 dry mole ratio ppm</t>
  </si>
  <si>
    <t>ch4</t>
  </si>
  <si>
    <t>F_{ch4}</t>
  </si>
  <si>
    <t>Fch4</t>
  </si>
  <si>
    <t>sitename = MetCity</t>
  </si>
  <si>
    <t>data_ts = zeros(1,length(data_id));</t>
  </si>
  <si>
    <t xml:space="preserve"> vector indication which data columns should be lag corrected</t>
  </si>
  <si>
    <t>string site name</t>
  </si>
  <si>
    <t>names: 7x7 cell structure of strubg name tags and LaTeX strings</t>
  </si>
  <si>
    <t>string path to folder for primary output files</t>
  </si>
  <si>
    <t>string path to folder for secondary output files</t>
  </si>
  <si>
    <t>data_out = '/Users/byronb/Raw_Data_Files.noindex/MOSAIC_2019/_processed/metcity_flux_v3/flux_merged_OOT_test/data_out '</t>
  </si>
  <si>
    <t>data_out2 = '/Users/byronb/Raw_Data_Files.noindex/MOSAIC_2019/_processed/metcity_flux_v3/flux_merged_OOT_test/data_out_secondary'</t>
  </si>
  <si>
    <t>runval: 18 element vector with run parameters</t>
  </si>
  <si>
    <t>number of timeseries length intervals, default = 100</t>
  </si>
  <si>
    <t>number of running mean intervals, default = 140</t>
  </si>
  <si>
    <t>sigma of normal distr. weighting of Ogives (default=2.5)</t>
  </si>
  <si>
    <t>Maximum number of frequency interval to optimize (default=8)</t>
  </si>
  <si>
    <t>High-frequency optimization bound (default=-1.3)</t>
  </si>
  <si>
    <t>Differential evolution parameter: Population (default=120)</t>
  </si>
  <si>
    <t>Differential evolution parameter: Iterations (default=140)</t>
  </si>
  <si>
    <t>Differential evolution parameter: Terminate if best solution has been stable for X iterations (default=40).</t>
  </si>
  <si>
    <t>Differential evolution parameter: Terminate if best solution has been stable for X iterations (default=20).</t>
  </si>
  <si>
    <t>1 = only evaluate cases where all flux-components are plausible according to the bisectional algorithm.</t>
  </si>
  <si>
    <t>1 = run momentum flux as well</t>
  </si>
  <si>
    <t>runproc: Logical matrix (1/0) of size [10,2] indicating which chronological processes to run (first column) and if figures should be exported (second column) (export recommended for first run of any site/dataset)</t>
  </si>
  <si>
    <t>Diagnostics</t>
  </si>
  <si>
    <t>Gaptest</t>
  </si>
  <si>
    <t>AOA correction for windmaster sonic</t>
  </si>
  <si>
    <t>Iterative despiking</t>
  </si>
  <si>
    <t>uvw-rotation, wind-directions and -range</t>
  </si>
  <si>
    <t>WPL cporrection (only for mol/m3 scalar units)</t>
  </si>
  <si>
    <t>Crosswind and humidity correction [Liu et al., 2001]</t>
  </si>
  <si>
    <t>Haar Analysis</t>
  </si>
  <si>
    <t>Automatic detection of optimal frequency intervals for opt.</t>
  </si>
  <si>
    <t>times: vector of matlab datenum timestamps for flux estimates</t>
  </si>
  <si>
    <t>set on daily basis</t>
  </si>
  <si>
    <t>datenum</t>
  </si>
  <si>
    <t>Ts</t>
  </si>
  <si>
    <t>Pmb</t>
  </si>
  <si>
    <t>P is hekto, gas scaling is micro (ppm)</t>
  </si>
  <si>
    <t>temp is degC, P is Pa, and gases are mol/mol dry</t>
  </si>
  <si>
    <t>using Ts, P, and raw gas concentrations only</t>
  </si>
  <si>
    <t>Sensible Heat Flux</t>
  </si>
  <si>
    <t>CO_2 Flux</t>
  </si>
  <si>
    <t>CH_4 Flux</t>
  </si>
  <si>
    <t>Other sonic: METEK u-Sonic Cage MP</t>
  </si>
  <si>
    <t>right handed coordinate, PSL BLO standard</t>
  </si>
  <si>
    <t>sonic heading offset, winds are already rotated to earth coordinates</t>
  </si>
  <si>
    <t>Wind speed to N (u)</t>
  </si>
  <si>
    <t>Wind speed to W (v)</t>
  </si>
  <si>
    <t>fraction of allowed gaps, (default = 0.04)</t>
  </si>
  <si>
    <t>allowed consecutive gaps,  (default = 5)</t>
  </si>
  <si>
    <t>delta T for flux estimates.  Set to 30 min. (default = 300)</t>
  </si>
  <si>
    <t>minimum length of timeseries (sec), 60 min, (default = 600)</t>
  </si>
  <si>
    <t>minimum max-length of timeseries (sec), 60 min, (default = 1200)</t>
  </si>
  <si>
    <t>maximum max-length of timeseries, 90 min, we will neglect first and last min of each hour, (default = 3600)</t>
  </si>
  <si>
    <t>Run Type:  0 = Normal run (default, user will be prompted for all inputs described below); 1 = full auto (no dialogs)</t>
  </si>
  <si>
    <t>timestamp is mid-interval</t>
  </si>
  <si>
    <t>Lag Correction (not necessary for this dataset but must set first flag to 1 or code won't work)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</si>
</sst>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93023-FA47-E947-9978-987EC1A28DE0}">
  <dimension ref="A1:K92"/>
  <sheetViews>
    <sheetView tabSelected="1" zoomScale="115" zoomScaleNormal="115" workbookViewId="0">
      <selection activeCell="C89" sqref="C89"/>
    </sheetView>
  </sheetViews>
  <sheetFormatPr baseColWidth="10" defaultRowHeight="16" x14ac:dyDescent="0.2"/>
  <cols>
    <col min="1" max="1" width="21.6640625" customWidth="1"/>
    <col min="5" max="5" width="16.83203125" bestFit="1" customWidth="1"/>
  </cols>
  <sheetData>
    <row r="1" spans="1:2" s="1" customFormat="1" x14ac:dyDescent="0.2">
      <c r="A1" s="1" t="s">
        <v>1</v>
      </c>
    </row>
    <row r="2" spans="1:2" s="1" customFormat="1" x14ac:dyDescent="0.2">
      <c r="A2" s="1" t="s">
        <v>0</v>
      </c>
    </row>
    <row r="4" spans="1:2" s="1" customFormat="1" x14ac:dyDescent="0.2">
      <c r="A4" s="1" t="s">
        <v>15</v>
      </c>
    </row>
    <row r="5" spans="1:2" x14ac:dyDescent="0.2">
      <c r="A5" s="2">
        <v>10</v>
      </c>
      <c r="B5" t="s">
        <v>2</v>
      </c>
    </row>
    <row r="6" spans="1:2" x14ac:dyDescent="0.2">
      <c r="A6" s="2">
        <v>5</v>
      </c>
      <c r="B6" t="s">
        <v>84</v>
      </c>
    </row>
    <row r="7" spans="1:2" x14ac:dyDescent="0.2">
      <c r="A7" s="2">
        <v>2</v>
      </c>
      <c r="B7" t="s">
        <v>85</v>
      </c>
    </row>
    <row r="8" spans="1:2" x14ac:dyDescent="0.2">
      <c r="A8" s="2">
        <v>10</v>
      </c>
      <c r="B8" t="s">
        <v>3</v>
      </c>
    </row>
    <row r="9" spans="1:2" x14ac:dyDescent="0.2">
      <c r="A9" s="2">
        <v>0</v>
      </c>
      <c r="B9" t="s">
        <v>86</v>
      </c>
    </row>
    <row r="10" spans="1:2" x14ac:dyDescent="0.2">
      <c r="A10" s="2">
        <v>60</v>
      </c>
      <c r="B10" t="s">
        <v>4</v>
      </c>
    </row>
    <row r="11" spans="1:2" x14ac:dyDescent="0.2">
      <c r="A11" s="2">
        <v>1</v>
      </c>
      <c r="B11" t="s">
        <v>5</v>
      </c>
    </row>
    <row r="12" spans="1:2" x14ac:dyDescent="0.2">
      <c r="A12" s="2">
        <v>3</v>
      </c>
      <c r="B12" t="s">
        <v>6</v>
      </c>
    </row>
    <row r="13" spans="1:2" x14ac:dyDescent="0.2">
      <c r="A13" s="2" t="s">
        <v>7</v>
      </c>
      <c r="B13" t="s">
        <v>8</v>
      </c>
    </row>
    <row r="14" spans="1:2" x14ac:dyDescent="0.2">
      <c r="A14" s="2">
        <v>0</v>
      </c>
      <c r="B14" t="s">
        <v>9</v>
      </c>
    </row>
    <row r="15" spans="1:2" x14ac:dyDescent="0.2">
      <c r="A15" s="2">
        <v>-0.5</v>
      </c>
      <c r="B15" t="s">
        <v>10</v>
      </c>
    </row>
    <row r="16" spans="1:2" x14ac:dyDescent="0.2">
      <c r="A16" s="2">
        <f>(0.5-0.062*2)*0.0254</f>
        <v>9.5503999999999988E-3</v>
      </c>
      <c r="B16" t="s">
        <v>11</v>
      </c>
    </row>
    <row r="17" spans="1:11" x14ac:dyDescent="0.2">
      <c r="A17" s="2">
        <v>30</v>
      </c>
      <c r="B17" t="s">
        <v>12</v>
      </c>
    </row>
    <row r="18" spans="1:11" x14ac:dyDescent="0.2">
      <c r="A18" s="2">
        <f>40/60/1000</f>
        <v>6.6666666666666664E-4</v>
      </c>
      <c r="B18" t="s">
        <v>13</v>
      </c>
    </row>
    <row r="19" spans="1:11" x14ac:dyDescent="0.2">
      <c r="A19" s="2">
        <f>A18/(PI()*(A16/2)^2)</f>
        <v>9.3062718867416692</v>
      </c>
      <c r="B19" t="s">
        <v>14</v>
      </c>
    </row>
    <row r="21" spans="1:11" x14ac:dyDescent="0.2">
      <c r="A21" s="1" t="s">
        <v>16</v>
      </c>
    </row>
    <row r="22" spans="1:11" x14ac:dyDescent="0.2">
      <c r="A22" t="s">
        <v>74</v>
      </c>
    </row>
    <row r="24" spans="1:11" s="1" customFormat="1" x14ac:dyDescent="0.2">
      <c r="A24" s="1" t="s">
        <v>17</v>
      </c>
    </row>
    <row r="26" spans="1:11" s="1" customFormat="1" x14ac:dyDescent="0.2">
      <c r="A26" s="1" t="s">
        <v>18</v>
      </c>
    </row>
    <row r="27" spans="1:11" s="6" customFormat="1" x14ac:dyDescent="0.2">
      <c r="A27" s="6" t="s">
        <v>75</v>
      </c>
      <c r="B27" s="6" t="s">
        <v>25</v>
      </c>
      <c r="C27" s="6" t="s">
        <v>26</v>
      </c>
      <c r="D27" s="6" t="s">
        <v>27</v>
      </c>
      <c r="E27" s="6" t="s">
        <v>76</v>
      </c>
      <c r="F27" s="6" t="s">
        <v>77</v>
      </c>
      <c r="G27" s="6" t="s">
        <v>35</v>
      </c>
      <c r="H27" s="6" t="s">
        <v>39</v>
      </c>
      <c r="I27"/>
      <c r="J27"/>
      <c r="K27"/>
    </row>
    <row r="28" spans="1:11" x14ac:dyDescent="0.2">
      <c r="A28" s="2">
        <v>1</v>
      </c>
      <c r="B28" s="2">
        <v>2</v>
      </c>
      <c r="C28" s="2">
        <v>2</v>
      </c>
      <c r="D28" s="2">
        <v>2</v>
      </c>
      <c r="E28" s="2">
        <v>3</v>
      </c>
      <c r="F28" s="2">
        <v>4</v>
      </c>
      <c r="G28" s="2">
        <v>5</v>
      </c>
      <c r="H28" s="2">
        <v>5</v>
      </c>
    </row>
    <row r="29" spans="1:11" x14ac:dyDescent="0.2">
      <c r="A29" s="2">
        <v>0</v>
      </c>
      <c r="B29" s="2">
        <v>1</v>
      </c>
      <c r="C29" s="2">
        <v>1</v>
      </c>
      <c r="D29" s="2">
        <v>1</v>
      </c>
      <c r="E29" s="2">
        <v>1</v>
      </c>
      <c r="F29" s="2">
        <v>2</v>
      </c>
      <c r="G29" s="2">
        <v>3</v>
      </c>
      <c r="H29" s="2">
        <v>3</v>
      </c>
    </row>
    <row r="31" spans="1:11" s="1" customFormat="1" x14ac:dyDescent="0.2">
      <c r="A31" s="1" t="s">
        <v>19</v>
      </c>
    </row>
    <row r="32" spans="1:11" x14ac:dyDescent="0.2">
      <c r="A32" s="2">
        <v>3</v>
      </c>
      <c r="B32" s="2">
        <v>4</v>
      </c>
      <c r="C32" s="2">
        <v>5</v>
      </c>
      <c r="D32" s="2">
        <v>5</v>
      </c>
      <c r="E32" t="s">
        <v>80</v>
      </c>
    </row>
    <row r="33" spans="1:7" x14ac:dyDescent="0.2">
      <c r="A33" s="2">
        <v>1</v>
      </c>
      <c r="B33" s="2">
        <v>3</v>
      </c>
      <c r="C33" s="2">
        <v>5</v>
      </c>
      <c r="D33" s="2">
        <v>5</v>
      </c>
      <c r="E33" t="s">
        <v>79</v>
      </c>
    </row>
    <row r="34" spans="1:7" x14ac:dyDescent="0.2">
      <c r="A34" s="2">
        <v>0</v>
      </c>
      <c r="B34" s="2">
        <v>3</v>
      </c>
      <c r="C34" s="2">
        <v>2</v>
      </c>
      <c r="D34" s="2">
        <v>2</v>
      </c>
      <c r="E34" t="s">
        <v>78</v>
      </c>
    </row>
    <row r="35" spans="1:7" x14ac:dyDescent="0.2">
      <c r="A35" s="2">
        <v>8</v>
      </c>
      <c r="B35" s="2">
        <v>0</v>
      </c>
      <c r="C35" s="2">
        <v>7</v>
      </c>
      <c r="D35" s="2">
        <v>7</v>
      </c>
      <c r="E35" t="s">
        <v>20</v>
      </c>
    </row>
    <row r="36" spans="1:7" x14ac:dyDescent="0.2">
      <c r="A36" s="2">
        <v>0</v>
      </c>
      <c r="B36" s="2">
        <v>0</v>
      </c>
      <c r="C36" s="2">
        <v>1</v>
      </c>
      <c r="D36" s="2">
        <v>2</v>
      </c>
      <c r="E36" t="s">
        <v>21</v>
      </c>
    </row>
    <row r="38" spans="1:7" s="1" customFormat="1" x14ac:dyDescent="0.2">
      <c r="A38" s="1" t="s">
        <v>46</v>
      </c>
    </row>
    <row r="39" spans="1:7" x14ac:dyDescent="0.2">
      <c r="A39" s="7" t="s">
        <v>22</v>
      </c>
      <c r="B39" s="3" t="s">
        <v>22</v>
      </c>
      <c r="C39" s="3" t="s">
        <v>22</v>
      </c>
      <c r="D39" s="2" t="s">
        <v>23</v>
      </c>
      <c r="E39" s="2" t="s">
        <v>23</v>
      </c>
      <c r="F39" s="2" t="s">
        <v>23</v>
      </c>
      <c r="G39" s="2" t="s">
        <v>23</v>
      </c>
    </row>
    <row r="40" spans="1:7" x14ac:dyDescent="0.2">
      <c r="A40" s="8" t="s">
        <v>87</v>
      </c>
      <c r="B40" s="2" t="s">
        <v>25</v>
      </c>
      <c r="C40" s="2" t="s">
        <v>25</v>
      </c>
      <c r="D40" s="2" t="s">
        <v>23</v>
      </c>
      <c r="E40" s="2" t="s">
        <v>23</v>
      </c>
      <c r="F40" s="2" t="s">
        <v>23</v>
      </c>
      <c r="G40" s="2" t="s">
        <v>23</v>
      </c>
    </row>
    <row r="41" spans="1:7" x14ac:dyDescent="0.2">
      <c r="A41" s="8" t="s">
        <v>88</v>
      </c>
      <c r="B41" s="2" t="s">
        <v>26</v>
      </c>
      <c r="C41" s="2" t="s">
        <v>26</v>
      </c>
      <c r="D41" s="2" t="s">
        <v>23</v>
      </c>
      <c r="E41" s="2" t="s">
        <v>23</v>
      </c>
      <c r="F41" s="2" t="s">
        <v>23</v>
      </c>
      <c r="G41" s="2" t="s">
        <v>23</v>
      </c>
    </row>
    <row r="42" spans="1:7" x14ac:dyDescent="0.2">
      <c r="A42" s="8" t="s">
        <v>24</v>
      </c>
      <c r="B42" s="2" t="s">
        <v>27</v>
      </c>
      <c r="C42" s="2" t="s">
        <v>27</v>
      </c>
      <c r="D42" s="2" t="s">
        <v>23</v>
      </c>
      <c r="E42" s="2" t="s">
        <v>23</v>
      </c>
      <c r="F42" s="2" t="s">
        <v>23</v>
      </c>
      <c r="G42" s="2" t="s">
        <v>23</v>
      </c>
    </row>
    <row r="43" spans="1:7" x14ac:dyDescent="0.2">
      <c r="A43" s="8" t="s">
        <v>28</v>
      </c>
      <c r="B43" s="2" t="s">
        <v>29</v>
      </c>
      <c r="C43" s="2" t="s">
        <v>30</v>
      </c>
      <c r="D43" s="2" t="s">
        <v>31</v>
      </c>
      <c r="E43" s="3" t="s">
        <v>81</v>
      </c>
      <c r="F43" s="2" t="s">
        <v>32</v>
      </c>
      <c r="G43" s="2" t="s">
        <v>33</v>
      </c>
    </row>
    <row r="44" spans="1:7" x14ac:dyDescent="0.2">
      <c r="A44" s="8" t="s">
        <v>34</v>
      </c>
      <c r="B44" s="2" t="s">
        <v>35</v>
      </c>
      <c r="C44" s="2" t="s">
        <v>35</v>
      </c>
      <c r="D44" s="2" t="s">
        <v>35</v>
      </c>
      <c r="E44" s="2" t="s">
        <v>82</v>
      </c>
      <c r="F44" s="2" t="s">
        <v>36</v>
      </c>
      <c r="G44" s="2" t="s">
        <v>37</v>
      </c>
    </row>
    <row r="45" spans="1:7" x14ac:dyDescent="0.2">
      <c r="A45" s="8" t="s">
        <v>38</v>
      </c>
      <c r="B45" s="2" t="s">
        <v>39</v>
      </c>
      <c r="C45" s="2" t="s">
        <v>39</v>
      </c>
      <c r="D45" s="2" t="s">
        <v>39</v>
      </c>
      <c r="E45" s="2" t="s">
        <v>83</v>
      </c>
      <c r="F45" s="2" t="s">
        <v>40</v>
      </c>
      <c r="G45" s="2" t="s">
        <v>41</v>
      </c>
    </row>
    <row r="47" spans="1:7" s="4" customFormat="1" x14ac:dyDescent="0.2">
      <c r="A47" s="4" t="s">
        <v>42</v>
      </c>
    </row>
    <row r="48" spans="1:7" s="5" customFormat="1" x14ac:dyDescent="0.2">
      <c r="A48" s="5" t="s">
        <v>45</v>
      </c>
    </row>
    <row r="50" spans="1:2" s="1" customFormat="1" x14ac:dyDescent="0.2">
      <c r="A50" s="1" t="s">
        <v>43</v>
      </c>
    </row>
    <row r="51" spans="1:2" x14ac:dyDescent="0.2">
      <c r="A51" t="s">
        <v>44</v>
      </c>
    </row>
    <row r="53" spans="1:2" s="1" customFormat="1" x14ac:dyDescent="0.2">
      <c r="A53" s="1" t="s">
        <v>49</v>
      </c>
    </row>
    <row r="54" spans="1:2" x14ac:dyDescent="0.2">
      <c r="A54" t="s">
        <v>47</v>
      </c>
    </row>
    <row r="56" spans="1:2" s="1" customFormat="1" x14ac:dyDescent="0.2">
      <c r="A56" s="1" t="s">
        <v>50</v>
      </c>
    </row>
    <row r="57" spans="1:2" x14ac:dyDescent="0.2">
      <c r="A57" t="s">
        <v>48</v>
      </c>
    </row>
    <row r="59" spans="1:2" s="1" customFormat="1" x14ac:dyDescent="0.2">
      <c r="A59" s="1" t="s">
        <v>51</v>
      </c>
    </row>
    <row r="60" spans="1:2" x14ac:dyDescent="0.2">
      <c r="A60" s="2">
        <f>60*30</f>
        <v>1800</v>
      </c>
      <c r="B60" t="s">
        <v>91</v>
      </c>
    </row>
    <row r="61" spans="1:2" x14ac:dyDescent="0.2">
      <c r="A61" s="2">
        <v>0.01</v>
      </c>
      <c r="B61" t="s">
        <v>89</v>
      </c>
    </row>
    <row r="62" spans="1:2" x14ac:dyDescent="0.2">
      <c r="A62" s="2">
        <v>5</v>
      </c>
      <c r="B62" t="s">
        <v>90</v>
      </c>
    </row>
    <row r="63" spans="1:2" x14ac:dyDescent="0.2">
      <c r="A63" s="2">
        <v>600</v>
      </c>
      <c r="B63" t="s">
        <v>92</v>
      </c>
    </row>
    <row r="64" spans="1:2" x14ac:dyDescent="0.2">
      <c r="A64" s="2">
        <v>900</v>
      </c>
      <c r="B64" t="s">
        <v>93</v>
      </c>
    </row>
    <row r="65" spans="1:3" x14ac:dyDescent="0.2">
      <c r="A65" s="2">
        <v>3600</v>
      </c>
      <c r="B65" t="s">
        <v>94</v>
      </c>
    </row>
    <row r="66" spans="1:3" x14ac:dyDescent="0.2">
      <c r="A66" s="2">
        <v>100</v>
      </c>
      <c r="B66" t="s">
        <v>52</v>
      </c>
    </row>
    <row r="67" spans="1:3" x14ac:dyDescent="0.2">
      <c r="A67" s="2">
        <v>140</v>
      </c>
      <c r="B67" t="s">
        <v>53</v>
      </c>
    </row>
    <row r="68" spans="1:3" x14ac:dyDescent="0.2">
      <c r="A68" s="2">
        <v>2.5</v>
      </c>
      <c r="B68" t="s">
        <v>54</v>
      </c>
    </row>
    <row r="69" spans="1:3" x14ac:dyDescent="0.2">
      <c r="A69" s="2">
        <v>8</v>
      </c>
      <c r="B69" t="s">
        <v>55</v>
      </c>
    </row>
    <row r="70" spans="1:3" x14ac:dyDescent="0.2">
      <c r="A70" s="2">
        <v>-1.3</v>
      </c>
      <c r="B70" t="s">
        <v>56</v>
      </c>
    </row>
    <row r="71" spans="1:3" x14ac:dyDescent="0.2">
      <c r="A71" s="2">
        <v>120</v>
      </c>
      <c r="B71" t="s">
        <v>57</v>
      </c>
    </row>
    <row r="72" spans="1:3" x14ac:dyDescent="0.2">
      <c r="A72" s="2">
        <v>140</v>
      </c>
      <c r="B72" t="s">
        <v>58</v>
      </c>
    </row>
    <row r="73" spans="1:3" x14ac:dyDescent="0.2">
      <c r="A73" s="2">
        <v>40</v>
      </c>
      <c r="B73" t="s">
        <v>59</v>
      </c>
    </row>
    <row r="74" spans="1:3" x14ac:dyDescent="0.2">
      <c r="A74" s="2">
        <v>20</v>
      </c>
      <c r="B74" t="s">
        <v>60</v>
      </c>
    </row>
    <row r="75" spans="1:3" x14ac:dyDescent="0.2">
      <c r="A75" s="2">
        <v>1</v>
      </c>
      <c r="B75" t="s">
        <v>95</v>
      </c>
    </row>
    <row r="76" spans="1:3" x14ac:dyDescent="0.2">
      <c r="A76" s="2">
        <v>0</v>
      </c>
      <c r="B76" t="s">
        <v>61</v>
      </c>
    </row>
    <row r="77" spans="1:3" x14ac:dyDescent="0.2">
      <c r="A77" s="2">
        <v>1</v>
      </c>
      <c r="B77" t="s">
        <v>62</v>
      </c>
    </row>
    <row r="78" spans="1:3" x14ac:dyDescent="0.2">
      <c r="A78" s="2"/>
    </row>
    <row r="79" spans="1:3" s="1" customFormat="1" x14ac:dyDescent="0.2">
      <c r="A79" s="1" t="s">
        <v>63</v>
      </c>
    </row>
    <row r="80" spans="1:3" x14ac:dyDescent="0.2">
      <c r="A80" s="2">
        <v>1</v>
      </c>
      <c r="B80" s="2">
        <v>0</v>
      </c>
      <c r="C80" t="s">
        <v>64</v>
      </c>
    </row>
    <row r="81" spans="1:3" x14ac:dyDescent="0.2">
      <c r="A81" s="2">
        <v>1</v>
      </c>
      <c r="B81" s="2">
        <v>0</v>
      </c>
      <c r="C81" t="s">
        <v>65</v>
      </c>
    </row>
    <row r="82" spans="1:3" x14ac:dyDescent="0.2">
      <c r="A82" s="2">
        <v>0</v>
      </c>
      <c r="B82" s="2">
        <v>0</v>
      </c>
      <c r="C82" t="s">
        <v>66</v>
      </c>
    </row>
    <row r="83" spans="1:3" x14ac:dyDescent="0.2">
      <c r="A83" s="2">
        <v>0</v>
      </c>
      <c r="B83" s="2">
        <v>0</v>
      </c>
      <c r="C83" t="s">
        <v>67</v>
      </c>
    </row>
    <row r="84" spans="1:3" x14ac:dyDescent="0.2">
      <c r="A84" s="2">
        <v>1</v>
      </c>
      <c r="B84" s="2">
        <v>0</v>
      </c>
      <c r="C84" t="s">
        <v>68</v>
      </c>
    </row>
    <row r="85" spans="1:3" x14ac:dyDescent="0.2">
      <c r="A85" s="2">
        <v>0</v>
      </c>
      <c r="B85" s="2">
        <v>0</v>
      </c>
      <c r="C85" t="s">
        <v>69</v>
      </c>
    </row>
    <row r="86" spans="1:3" x14ac:dyDescent="0.2">
      <c r="A86" s="2">
        <v>0</v>
      </c>
      <c r="B86" s="2">
        <v>0</v>
      </c>
      <c r="C86" t="s">
        <v>70</v>
      </c>
    </row>
    <row r="87" spans="1:3" x14ac:dyDescent="0.2">
      <c r="A87" s="2">
        <v>1</v>
      </c>
      <c r="B87" s="2">
        <v>0</v>
      </c>
      <c r="C87" t="s">
        <v>71</v>
      </c>
    </row>
    <row r="88" spans="1:3" x14ac:dyDescent="0.2">
      <c r="A88" s="2">
        <v>1</v>
      </c>
      <c r="B88" s="2">
        <v>0</v>
      </c>
      <c r="C88" t="s">
        <v>97</v>
      </c>
    </row>
    <row r="89" spans="1:3" x14ac:dyDescent="0.2">
      <c r="A89" s="2">
        <v>1</v>
      </c>
      <c r="B89" s="2">
        <v>1</v>
      </c>
      <c r="C89" t="s">
        <v>72</v>
      </c>
    </row>
    <row r="91" spans="1:3" s="1" customFormat="1" x14ac:dyDescent="0.2">
      <c r="A91" s="1" t="s">
        <v>73</v>
      </c>
    </row>
    <row r="92" spans="1:3" x14ac:dyDescent="0.2">
      <c r="A9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Byron Blomquist</dc:creator>
  <cp:lastModifiedBy>Byron Blomquist</cp:lastModifiedBy>
  <dcterms:created xsi:type="dcterms:W3CDTF">2022-09-22T13:14:15Z</dcterms:created>
  <dcterms:modified xsi:type="dcterms:W3CDTF">2022-09-29T17:44:46Z</dcterms:modified>
</cp:coreProperties>
</file>