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<sst xmlns="http://schemas.openxmlformats.org/spreadsheetml/2006/main" count="34" uniqueCount="28">
  <si>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Tube</t>
  </si>
  <si>
    <t>Flow</t>
  </si>
  <si>
    <t>Time</t>
  </si>
  <si>
    <t>Peak No.</t>
  </si>
  <si>
    <t xml:space="preserve">   Peak ID</t>
  </si>
  <si>
    <t>Ret Time</t>
  </si>
  <si>
    <t>Height</t>
  </si>
  <si>
    <t xml:space="preserve"> Area</t>
  </si>
  <si>
    <t>sqrt PA</t>
  </si>
  <si>
    <t>ng DMS</t>
  </si>
  <si>
    <t>volume (l)</t>
  </si>
  <si>
    <t>nmol/l</t>
  </si>
  <si>
    <t>nmol/mol</t>
  </si>
  <si>
    <t>ppt</t>
  </si>
  <si>
    <t>CB</t>
  </si>
  <si>
    <t>no peak</t>
  </si>
  <si>
    <t>S1_melt pond</t>
  </si>
  <si>
    <t xml:space="preserve">Inlet </t>
  </si>
  <si>
    <t>A49279</t>
  </si>
  <si>
    <t>Chamber</t>
  </si>
  <si>
    <t>A50213</t>
  </si>
  <si>
    <t xml:space="preserve">S2_melt pond </t>
  </si>
  <si>
    <t>A50344</t>
  </si>
  <si>
    <t>S2_melt pond</t>
  </si>
  <si>
    <t>A50171</t>
  </si>
  <si>
    <t>S3_Lead</t>
  </si>
  <si>
    <t>A50199</t>
  </si>
  <si>
    <t>A50262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</si>
</sst>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/DD/YY"/>
    <numFmt numFmtId="166" formatCode="0"/>
    <numFmt numFmtId="167" formatCode="0.000"/>
    <numFmt numFmtId="168" formatCode="0.00"/>
    <numFmt numFmtId="169" formatCode="0.0000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1">
      <selection activeCell="A1" sqref="A1:P10"/>
    </sheetView>
  </sheetViews>
  <sheetFormatPr defaultColWidth="12.57421875" defaultRowHeight="12.75"/>
  <cols>
    <col min="1" max="1" width="17.7109375" style="0" customWidth="1"/>
    <col min="2" max="16384" width="11.57421875" style="0" customWidth="1"/>
  </cols>
  <sheetData>
    <row r="1" ht="12.75">
      <c r="A1" s="1">
        <v>43839</v>
      </c>
    </row>
    <row r="3" spans="3:16" ht="12.75"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s="2" t="s">
        <v>8</v>
      </c>
      <c r="L3" s="2" t="s">
        <v>9</v>
      </c>
      <c r="M3" t="s">
        <v>10</v>
      </c>
      <c r="N3" t="s">
        <v>11</v>
      </c>
      <c r="O3" t="s">
        <v>12</v>
      </c>
      <c r="P3" s="2" t="s">
        <v>13</v>
      </c>
    </row>
    <row r="4" spans="1:8" ht="12.75">
      <c r="A4" t="s">
        <v>14</v>
      </c>
      <c r="H4" t="s">
        <v>15</v>
      </c>
    </row>
    <row r="5" spans="1:16" ht="12.75">
      <c r="A5" t="s">
        <v>16</v>
      </c>
      <c r="B5" t="s">
        <v>17</v>
      </c>
      <c r="C5" t="s">
        <v>18</v>
      </c>
      <c r="D5">
        <v>200</v>
      </c>
      <c r="E5">
        <v>25</v>
      </c>
      <c r="F5">
        <v>1</v>
      </c>
      <c r="H5">
        <v>20.643</v>
      </c>
      <c r="I5">
        <v>224.813</v>
      </c>
      <c r="J5">
        <v>6292.871</v>
      </c>
      <c r="K5" s="3">
        <f>SQRT(J5)</f>
        <v>79.32761814147706</v>
      </c>
      <c r="L5" s="4">
        <f>(K5)/249</f>
        <v>0.3185848118131609</v>
      </c>
      <c r="M5" s="5">
        <f>E5*D5/1000</f>
        <v>5</v>
      </c>
      <c r="N5" s="6">
        <f>L5/62/M5</f>
        <v>0.001027692941332777</v>
      </c>
      <c r="O5" s="4">
        <f>22.4*N5</f>
        <v>0.023020321885854206</v>
      </c>
      <c r="P5" s="3">
        <f>O5*1000</f>
        <v>23.020321885854205</v>
      </c>
    </row>
    <row r="6" spans="1:16" ht="12.75">
      <c r="A6" t="s">
        <v>16</v>
      </c>
      <c r="B6" t="s">
        <v>19</v>
      </c>
      <c r="C6" t="s">
        <v>20</v>
      </c>
      <c r="D6">
        <v>200</v>
      </c>
      <c r="E6">
        <v>25</v>
      </c>
      <c r="F6">
        <v>2</v>
      </c>
      <c r="H6">
        <v>31.723</v>
      </c>
      <c r="I6">
        <v>274.444</v>
      </c>
      <c r="J6">
        <v>5838.786</v>
      </c>
      <c r="K6" s="3">
        <f>SQRT(J6)</f>
        <v>76.41194932731399</v>
      </c>
      <c r="L6" s="4">
        <f>(K6)/249</f>
        <v>0.30687529850326906</v>
      </c>
      <c r="M6" s="5">
        <f>E6*D6/1000</f>
        <v>5</v>
      </c>
      <c r="N6" s="6">
        <f>L6/62/M6</f>
        <v>0.0009899203177524808</v>
      </c>
      <c r="O6" s="4">
        <f>22.4*N6</f>
        <v>0.02217421511765557</v>
      </c>
      <c r="P6" s="3">
        <f>O6*1000</f>
        <v>22.17421511765557</v>
      </c>
    </row>
    <row r="7" spans="1:16" ht="12.75">
      <c r="A7" t="s">
        <v>21</v>
      </c>
      <c r="B7" t="s">
        <v>17</v>
      </c>
      <c r="C7" t="s">
        <v>22</v>
      </c>
      <c r="D7">
        <v>200</v>
      </c>
      <c r="E7">
        <v>25</v>
      </c>
      <c r="F7">
        <v>3</v>
      </c>
      <c r="H7">
        <v>42.812</v>
      </c>
      <c r="I7">
        <v>523.002</v>
      </c>
      <c r="J7">
        <v>12910.006</v>
      </c>
      <c r="K7" s="3">
        <f>SQRT(J7)</f>
        <v>113.62220733641817</v>
      </c>
      <c r="L7" s="4">
        <f>(K7)/249</f>
        <v>0.4563140856884264</v>
      </c>
      <c r="M7" s="5">
        <f>E7*D7/1000</f>
        <v>5</v>
      </c>
      <c r="N7" s="6">
        <f>L7/62/M7</f>
        <v>0.001471980921575569</v>
      </c>
      <c r="O7" s="4">
        <f>22.4*N7</f>
        <v>0.032972372643292745</v>
      </c>
      <c r="P7" s="3">
        <f>O7*1000</f>
        <v>32.97237264329274</v>
      </c>
    </row>
    <row r="8" spans="1:16" ht="12.75">
      <c r="A8" t="s">
        <v>23</v>
      </c>
      <c r="B8" t="s">
        <v>19</v>
      </c>
      <c r="C8" t="s">
        <v>24</v>
      </c>
      <c r="D8">
        <v>200</v>
      </c>
      <c r="E8">
        <v>25</v>
      </c>
      <c r="F8">
        <v>4</v>
      </c>
      <c r="H8">
        <v>53.848</v>
      </c>
      <c r="I8">
        <v>235.344</v>
      </c>
      <c r="J8">
        <v>8812.394</v>
      </c>
      <c r="K8" s="3">
        <f>SQRT(J8)</f>
        <v>93.87435219483541</v>
      </c>
      <c r="L8" s="4">
        <f>(K8)/249</f>
        <v>0.37700543050134705</v>
      </c>
      <c r="M8" s="5">
        <f>E8*D8/1000</f>
        <v>5</v>
      </c>
      <c r="N8" s="6">
        <f>L8/62/M8</f>
        <v>0.0012161465500043452</v>
      </c>
      <c r="O8" s="4">
        <f>22.4*N8</f>
        <v>0.027241682720097332</v>
      </c>
      <c r="P8" s="3">
        <f>O8*1000</f>
        <v>27.241682720097334</v>
      </c>
    </row>
    <row r="9" spans="1:16" ht="12.75">
      <c r="A9" t="s">
        <v>25</v>
      </c>
      <c r="B9" t="s">
        <v>17</v>
      </c>
      <c r="C9" t="s">
        <v>26</v>
      </c>
      <c r="D9">
        <v>200</v>
      </c>
      <c r="E9">
        <v>25</v>
      </c>
      <c r="F9">
        <v>5</v>
      </c>
      <c r="H9">
        <v>64.888</v>
      </c>
      <c r="I9">
        <v>435.203</v>
      </c>
      <c r="J9">
        <v>13004.84</v>
      </c>
      <c r="K9" s="3">
        <f>SQRT(J9)</f>
        <v>114.03876533880924</v>
      </c>
      <c r="L9" s="4">
        <f>(K9)/249</f>
        <v>0.4579870093928082</v>
      </c>
      <c r="M9" s="5">
        <f>E9*D9/1000</f>
        <v>5</v>
      </c>
      <c r="N9" s="6">
        <f>L9/62/M9</f>
        <v>0.0014773774496542199</v>
      </c>
      <c r="O9" s="4">
        <f>22.4*N9</f>
        <v>0.03309325487225452</v>
      </c>
      <c r="P9" s="3">
        <f>O9*1000</f>
        <v>33.09325487225452</v>
      </c>
    </row>
    <row r="10" spans="1:16" ht="12.75">
      <c r="A10" t="s">
        <v>25</v>
      </c>
      <c r="B10" t="s">
        <v>19</v>
      </c>
      <c r="C10" t="s">
        <v>27</v>
      </c>
      <c r="D10">
        <v>200</v>
      </c>
      <c r="E10">
        <v>25</v>
      </c>
      <c r="F10">
        <v>6</v>
      </c>
      <c r="H10">
        <v>76.01</v>
      </c>
      <c r="I10">
        <v>397.754</v>
      </c>
      <c r="J10">
        <v>10549.382</v>
      </c>
      <c r="K10" s="3">
        <f>SQRT(J10)</f>
        <v>102.71018449988297</v>
      </c>
      <c r="L10" s="4">
        <f>(K10)/249</f>
        <v>0.41249070080274286</v>
      </c>
      <c r="M10" s="5">
        <f>E10*D10/1000</f>
        <v>5</v>
      </c>
      <c r="N10" s="6">
        <f>L10/62/M10</f>
        <v>0.0013306151638798158</v>
      </c>
      <c r="O10" s="4">
        <f>22.4*N10</f>
        <v>0.029805779670907872</v>
      </c>
      <c r="P10" s="3">
        <f>O10*1000</f>
        <v>29.80577967090787</v>
      </c>
    </row>
    <row r="11" spans="11:16" ht="12.75">
      <c r="K11" s="2"/>
      <c r="L11" s="2"/>
      <c r="P11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2020-10-07T20:20:50Z</dcterms:created>
  <dcterms:modified xsi:type="dcterms:W3CDTF">2020-10-07T20:34:25Z</dcterms:modified>
  <cp:category/>
  <cp:version/>
  <cp:contentType/>
  <cp:contentStatus/>
  <cp:revision>1</cp:revision>
</cp:coreProperties>
</file>